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420" yWindow="-225" windowWidth="21840" windowHeight="11070" activeTab="2"/>
  </bookViews>
  <sheets>
    <sheet name="Apartments" sheetId="5" r:id="rId1"/>
    <sheet name="Size Filter" sheetId="141" r:id="rId2"/>
    <sheet name="ZIP-City Filter" sheetId="142" r:id="rId3"/>
  </sheets>
  <definedNames>
    <definedName name="_xlnm._FilterDatabase" localSheetId="0" hidden="1">Apartments!$A$1:$O$279</definedName>
    <definedName name="Excel_BuiltIn_Database">#REF!</definedName>
    <definedName name="_xlnm.Print_Area" localSheetId="0">Apartments!#REF!</definedName>
    <definedName name="_xlnm.Print_Titles" localSheetId="0">Apartments!$1:$1</definedName>
  </definedNames>
  <calcPr calcId="145621"/>
  <pivotCaches>
    <pivotCache cacheId="4" r:id="rId4"/>
    <pivotCache cacheId="5" r:id="rId5"/>
  </pivotCaches>
</workbook>
</file>

<file path=xl/calcChain.xml><?xml version="1.0" encoding="utf-8"?>
<calcChain xmlns="http://schemas.openxmlformats.org/spreadsheetml/2006/main">
  <c r="B23" i="5" l="1"/>
  <c r="D23" i="5" s="1"/>
  <c r="G23" i="5" l="1"/>
  <c r="F23" i="5"/>
  <c r="C23" i="5"/>
  <c r="E23" i="5"/>
  <c r="G5" i="5" l="1"/>
  <c r="F5" i="5"/>
  <c r="E5" i="5"/>
  <c r="D5" i="5"/>
  <c r="C5" i="5"/>
  <c r="B28" i="5" l="1"/>
  <c r="B31" i="5"/>
  <c r="B34" i="5"/>
  <c r="B21" i="5"/>
  <c r="B19" i="5"/>
  <c r="B25" i="5"/>
  <c r="B24" i="5"/>
  <c r="B17" i="5"/>
  <c r="B18" i="5"/>
  <c r="B30" i="5"/>
  <c r="B26" i="5"/>
  <c r="B32" i="5"/>
  <c r="B27" i="5"/>
  <c r="B20" i="5"/>
  <c r="B35" i="5"/>
  <c r="B22" i="5"/>
  <c r="B29" i="5"/>
  <c r="B33" i="5"/>
  <c r="B47" i="5"/>
  <c r="B46" i="5"/>
  <c r="B45" i="5"/>
  <c r="B44" i="5"/>
  <c r="B43" i="5"/>
  <c r="B42" i="5"/>
  <c r="B41" i="5"/>
  <c r="B40" i="5"/>
  <c r="B39" i="5"/>
  <c r="B38" i="5"/>
  <c r="B37" i="5"/>
  <c r="B36" i="5"/>
  <c r="B16" i="5"/>
  <c r="B15" i="5"/>
  <c r="B14" i="5"/>
  <c r="B13" i="5"/>
  <c r="B278" i="5"/>
  <c r="B277" i="5"/>
  <c r="B276" i="5"/>
  <c r="B273" i="5"/>
  <c r="B269" i="5"/>
  <c r="B270" i="5"/>
  <c r="B260" i="5"/>
  <c r="B266" i="5"/>
  <c r="B268" i="5"/>
  <c r="B275" i="5"/>
  <c r="B262" i="5"/>
  <c r="B274" i="5"/>
  <c r="B267" i="5"/>
  <c r="B261" i="5"/>
  <c r="B272" i="5"/>
  <c r="B271" i="5"/>
  <c r="B265" i="5"/>
  <c r="B264" i="5"/>
  <c r="B263" i="5"/>
  <c r="B259" i="5"/>
  <c r="B258" i="5"/>
  <c r="B252" i="5"/>
  <c r="B254" i="5"/>
  <c r="B256" i="5"/>
  <c r="B255" i="5"/>
  <c r="B257" i="5"/>
  <c r="B251" i="5"/>
  <c r="B249" i="5"/>
  <c r="B253" i="5"/>
  <c r="B247" i="5"/>
  <c r="B250" i="5"/>
  <c r="B246" i="5"/>
  <c r="B241" i="5"/>
  <c r="B240" i="5"/>
  <c r="B248" i="5"/>
  <c r="B244" i="5"/>
  <c r="B243" i="5"/>
  <c r="B242" i="5"/>
  <c r="B245" i="5"/>
  <c r="B239" i="5"/>
  <c r="B238" i="5"/>
  <c r="B237" i="5"/>
  <c r="B234" i="5"/>
  <c r="B232" i="5"/>
  <c r="B236" i="5"/>
  <c r="B231" i="5"/>
  <c r="B233" i="5"/>
  <c r="B235" i="5"/>
  <c r="B223" i="5"/>
  <c r="B216" i="5"/>
  <c r="B217" i="5"/>
  <c r="B225" i="5"/>
  <c r="B222" i="5"/>
  <c r="B224" i="5"/>
  <c r="B227" i="5"/>
  <c r="B229" i="5"/>
  <c r="B219" i="5"/>
  <c r="B228" i="5"/>
  <c r="B226" i="5"/>
  <c r="B221" i="5"/>
  <c r="B230" i="5"/>
  <c r="B220" i="5"/>
  <c r="B215" i="5"/>
  <c r="B218" i="5"/>
  <c r="B171" i="5"/>
  <c r="B210" i="5"/>
  <c r="B198" i="5"/>
  <c r="B207" i="5"/>
  <c r="B197" i="5"/>
  <c r="B209" i="5"/>
  <c r="B179" i="5"/>
  <c r="B194" i="5"/>
  <c r="B199" i="5"/>
  <c r="B193" i="5"/>
  <c r="B201" i="5"/>
  <c r="B181" i="5"/>
  <c r="B211" i="5"/>
  <c r="B174" i="5"/>
  <c r="B208" i="5"/>
  <c r="B172" i="5"/>
  <c r="B189" i="5"/>
  <c r="B196" i="5"/>
  <c r="B185" i="5"/>
  <c r="B173" i="5"/>
  <c r="B183" i="5"/>
  <c r="B190" i="5"/>
  <c r="B177" i="5"/>
  <c r="B187" i="5"/>
  <c r="B192" i="5"/>
  <c r="B206" i="5"/>
  <c r="B175" i="5"/>
  <c r="B203" i="5"/>
  <c r="B188" i="5"/>
  <c r="B191" i="5"/>
  <c r="B186" i="5"/>
  <c r="B180" i="5"/>
  <c r="B182" i="5"/>
  <c r="B204" i="5"/>
  <c r="B169" i="5"/>
  <c r="B176" i="5"/>
  <c r="B200" i="5"/>
  <c r="B184" i="5"/>
  <c r="B170" i="5"/>
  <c r="B214" i="5"/>
  <c r="B178" i="5"/>
  <c r="B205" i="5"/>
  <c r="B212" i="5"/>
  <c r="B202" i="5"/>
  <c r="B195" i="5"/>
  <c r="B213" i="5"/>
  <c r="B156" i="5"/>
  <c r="B166" i="5"/>
  <c r="B159" i="5"/>
  <c r="B158" i="5"/>
  <c r="B147" i="5"/>
  <c r="B137" i="5"/>
  <c r="B144" i="5"/>
  <c r="B160" i="5"/>
  <c r="B138" i="5"/>
  <c r="B131" i="5"/>
  <c r="B134" i="5"/>
  <c r="B168" i="5"/>
  <c r="B143" i="5"/>
  <c r="B145" i="5"/>
  <c r="B153" i="5"/>
  <c r="B161" i="5"/>
  <c r="B149" i="5"/>
  <c r="B139" i="5"/>
  <c r="B157" i="5"/>
  <c r="B146" i="5"/>
  <c r="B136" i="5"/>
  <c r="B163" i="5"/>
  <c r="B165" i="5"/>
  <c r="B135" i="5"/>
  <c r="B164" i="5"/>
  <c r="B150" i="5"/>
  <c r="B141" i="5"/>
  <c r="B142" i="5"/>
  <c r="B162" i="5"/>
  <c r="B151" i="5"/>
  <c r="B148" i="5"/>
  <c r="B152" i="5"/>
  <c r="B140" i="5"/>
  <c r="B154" i="5"/>
  <c r="B167" i="5"/>
  <c r="B133" i="5"/>
  <c r="B132" i="5"/>
  <c r="B155" i="5"/>
  <c r="B127" i="5"/>
  <c r="B129" i="5"/>
  <c r="B122" i="5"/>
  <c r="B121" i="5"/>
  <c r="B120" i="5"/>
  <c r="B126" i="5"/>
  <c r="B109" i="5"/>
  <c r="B125" i="5"/>
  <c r="B111" i="5"/>
  <c r="B115" i="5"/>
  <c r="B107" i="5"/>
  <c r="B128" i="5"/>
  <c r="B123" i="5"/>
  <c r="B130" i="5"/>
  <c r="B118" i="5"/>
  <c r="B114" i="5"/>
  <c r="B113" i="5"/>
  <c r="B110" i="5"/>
  <c r="B117" i="5"/>
  <c r="B116" i="5"/>
  <c r="B112" i="5"/>
  <c r="B108" i="5"/>
  <c r="B119" i="5"/>
  <c r="B124" i="5"/>
  <c r="B101" i="5"/>
  <c r="B98" i="5"/>
  <c r="B92" i="5"/>
  <c r="B83" i="5"/>
  <c r="B106" i="5"/>
  <c r="B99" i="5"/>
  <c r="B82" i="5"/>
  <c r="B52" i="5"/>
  <c r="B79" i="5"/>
  <c r="B104" i="5"/>
  <c r="B62" i="5"/>
  <c r="B71" i="5"/>
  <c r="B63" i="5"/>
  <c r="B105" i="5"/>
  <c r="B56" i="5"/>
  <c r="B76" i="5"/>
  <c r="B67" i="5"/>
  <c r="B70" i="5"/>
  <c r="B61" i="5"/>
  <c r="B59" i="5"/>
  <c r="B85" i="5"/>
  <c r="B86" i="5"/>
  <c r="B66" i="5"/>
  <c r="B84" i="5"/>
  <c r="B97" i="5"/>
  <c r="B49" i="5"/>
  <c r="B78" i="5"/>
  <c r="B81" i="5"/>
  <c r="B58" i="5"/>
  <c r="B69" i="5"/>
  <c r="B89" i="5"/>
  <c r="B64" i="5"/>
  <c r="B68" i="5"/>
  <c r="B77" i="5"/>
  <c r="B74" i="5"/>
  <c r="B93" i="5"/>
  <c r="B54" i="5"/>
  <c r="B53" i="5"/>
  <c r="B73" i="5"/>
  <c r="B102" i="5"/>
  <c r="B100" i="5"/>
  <c r="B51" i="5"/>
  <c r="B80" i="5"/>
  <c r="B94" i="5"/>
  <c r="B48" i="5"/>
  <c r="B60" i="5"/>
  <c r="B88" i="5"/>
  <c r="B96" i="5"/>
  <c r="B72" i="5"/>
  <c r="B103" i="5"/>
  <c r="B65" i="5"/>
  <c r="B75" i="5"/>
  <c r="B50" i="5"/>
  <c r="B95" i="5"/>
  <c r="B57" i="5"/>
  <c r="B90" i="5"/>
  <c r="B87" i="5"/>
  <c r="B91" i="5"/>
  <c r="B55" i="5"/>
  <c r="B11" i="5"/>
  <c r="B10" i="5"/>
  <c r="B12" i="5"/>
  <c r="B9" i="5"/>
  <c r="B7" i="5"/>
  <c r="B8" i="5"/>
  <c r="B6" i="5"/>
  <c r="B4" i="5"/>
  <c r="B3" i="5"/>
  <c r="B2" i="5"/>
  <c r="E3" i="5" l="1"/>
  <c r="D3" i="5"/>
  <c r="G3" i="5"/>
  <c r="C3" i="5"/>
  <c r="F3" i="5"/>
  <c r="G6" i="5"/>
  <c r="C6" i="5"/>
  <c r="F6" i="5"/>
  <c r="E6" i="5"/>
  <c r="D6" i="5"/>
  <c r="F87" i="5"/>
  <c r="E87" i="5"/>
  <c r="D87" i="5"/>
  <c r="G87" i="5"/>
  <c r="C87" i="5"/>
  <c r="D57" i="5"/>
  <c r="G57" i="5"/>
  <c r="C57" i="5"/>
  <c r="F57" i="5"/>
  <c r="E57" i="5"/>
  <c r="E65" i="5"/>
  <c r="G65" i="5"/>
  <c r="C65" i="5"/>
  <c r="F65" i="5"/>
  <c r="D65" i="5"/>
  <c r="D48" i="5"/>
  <c r="G48" i="5"/>
  <c r="C48" i="5"/>
  <c r="F48" i="5"/>
  <c r="E48" i="5"/>
  <c r="E100" i="5"/>
  <c r="D100" i="5"/>
  <c r="G100" i="5"/>
  <c r="C100" i="5"/>
  <c r="F100" i="5"/>
  <c r="D78" i="5"/>
  <c r="G78" i="5"/>
  <c r="C78" i="5"/>
  <c r="F78" i="5"/>
  <c r="E78" i="5"/>
  <c r="F49" i="5"/>
  <c r="E49" i="5"/>
  <c r="D49" i="5"/>
  <c r="G49" i="5"/>
  <c r="C49" i="5"/>
  <c r="E84" i="5"/>
  <c r="D84" i="5"/>
  <c r="G84" i="5"/>
  <c r="C84" i="5"/>
  <c r="F84" i="5"/>
  <c r="F86" i="5"/>
  <c r="E86" i="5"/>
  <c r="D86" i="5"/>
  <c r="G86" i="5"/>
  <c r="C86" i="5"/>
  <c r="E83" i="5"/>
  <c r="D83" i="5"/>
  <c r="G83" i="5"/>
  <c r="C83" i="5"/>
  <c r="F83" i="5"/>
  <c r="G112" i="5"/>
  <c r="C112" i="5"/>
  <c r="F112" i="5"/>
  <c r="E112" i="5"/>
  <c r="D112" i="5"/>
  <c r="E113" i="5"/>
  <c r="D113" i="5"/>
  <c r="G113" i="5"/>
  <c r="F113" i="5"/>
  <c r="C113" i="5"/>
  <c r="G130" i="5"/>
  <c r="C130" i="5"/>
  <c r="F130" i="5"/>
  <c r="E130" i="5"/>
  <c r="D130" i="5"/>
  <c r="F123" i="5"/>
  <c r="E123" i="5"/>
  <c r="D123" i="5"/>
  <c r="G123" i="5"/>
  <c r="C123" i="5"/>
  <c r="G126" i="5"/>
  <c r="C126" i="5"/>
  <c r="E126" i="5"/>
  <c r="F126" i="5"/>
  <c r="D126" i="5"/>
  <c r="E155" i="5"/>
  <c r="D155" i="5"/>
  <c r="G155" i="5"/>
  <c r="C155" i="5"/>
  <c r="F155" i="5"/>
  <c r="E167" i="5"/>
  <c r="D167" i="5"/>
  <c r="G167" i="5"/>
  <c r="C167" i="5"/>
  <c r="F167" i="5"/>
  <c r="G141" i="5"/>
  <c r="C141" i="5"/>
  <c r="F141" i="5"/>
  <c r="E141" i="5"/>
  <c r="D141" i="5"/>
  <c r="D164" i="5"/>
  <c r="G164" i="5"/>
  <c r="C164" i="5"/>
  <c r="F164" i="5"/>
  <c r="E164" i="5"/>
  <c r="G165" i="5"/>
  <c r="C165" i="5"/>
  <c r="F165" i="5"/>
  <c r="E165" i="5"/>
  <c r="D165" i="5"/>
  <c r="E153" i="5"/>
  <c r="D153" i="5"/>
  <c r="G153" i="5"/>
  <c r="C153" i="5"/>
  <c r="F153" i="5"/>
  <c r="G134" i="5"/>
  <c r="C134" i="5"/>
  <c r="F134" i="5"/>
  <c r="E134" i="5"/>
  <c r="D134" i="5"/>
  <c r="G138" i="5"/>
  <c r="C138" i="5"/>
  <c r="F138" i="5"/>
  <c r="E138" i="5"/>
  <c r="D138" i="5"/>
  <c r="D137" i="5"/>
  <c r="G137" i="5"/>
  <c r="C137" i="5"/>
  <c r="F137" i="5"/>
  <c r="E137" i="5"/>
  <c r="G147" i="5"/>
  <c r="C147" i="5"/>
  <c r="F147" i="5"/>
  <c r="E147" i="5"/>
  <c r="D147" i="5"/>
  <c r="G159" i="5"/>
  <c r="C159" i="5"/>
  <c r="F159" i="5"/>
  <c r="E159" i="5"/>
  <c r="D159" i="5"/>
  <c r="D170" i="5"/>
  <c r="G170" i="5"/>
  <c r="C170" i="5"/>
  <c r="F170" i="5"/>
  <c r="E170" i="5"/>
  <c r="D180" i="5"/>
  <c r="G180" i="5"/>
  <c r="C180" i="5"/>
  <c r="F180" i="5"/>
  <c r="E180" i="5"/>
  <c r="D175" i="5"/>
  <c r="G175" i="5"/>
  <c r="C175" i="5"/>
  <c r="F175" i="5"/>
  <c r="E175" i="5"/>
  <c r="G187" i="5"/>
  <c r="C187" i="5"/>
  <c r="F187" i="5"/>
  <c r="E187" i="5"/>
  <c r="D187" i="5"/>
  <c r="D177" i="5"/>
  <c r="G177" i="5"/>
  <c r="C177" i="5"/>
  <c r="F177" i="5"/>
  <c r="E177" i="5"/>
  <c r="D174" i="5"/>
  <c r="G174" i="5"/>
  <c r="C174" i="5"/>
  <c r="F174" i="5"/>
  <c r="E174" i="5"/>
  <c r="G201" i="5"/>
  <c r="C201" i="5"/>
  <c r="F201" i="5"/>
  <c r="E201" i="5"/>
  <c r="D201" i="5"/>
  <c r="D199" i="5"/>
  <c r="G199" i="5"/>
  <c r="C199" i="5"/>
  <c r="F199" i="5"/>
  <c r="E199" i="5"/>
  <c r="E207" i="5"/>
  <c r="D207" i="5"/>
  <c r="G207" i="5"/>
  <c r="C207" i="5"/>
  <c r="F207" i="5"/>
  <c r="E218" i="5"/>
  <c r="D218" i="5"/>
  <c r="G218" i="5"/>
  <c r="C218" i="5"/>
  <c r="F218" i="5"/>
  <c r="D215" i="5"/>
  <c r="G215" i="5"/>
  <c r="C215" i="5"/>
  <c r="F215" i="5"/>
  <c r="E215" i="5"/>
  <c r="G220" i="5"/>
  <c r="C220" i="5"/>
  <c r="F220" i="5"/>
  <c r="E220" i="5"/>
  <c r="D220" i="5"/>
  <c r="F229" i="5"/>
  <c r="E229" i="5"/>
  <c r="D229" i="5"/>
  <c r="G229" i="5"/>
  <c r="C229" i="5"/>
  <c r="D225" i="5"/>
  <c r="G225" i="5"/>
  <c r="C225" i="5"/>
  <c r="F225" i="5"/>
  <c r="E225" i="5"/>
  <c r="D217" i="5"/>
  <c r="G217" i="5"/>
  <c r="C217" i="5"/>
  <c r="F217" i="5"/>
  <c r="E217" i="5"/>
  <c r="E223" i="5"/>
  <c r="D223" i="5"/>
  <c r="G223" i="5"/>
  <c r="C223" i="5"/>
  <c r="F223" i="5"/>
  <c r="G233" i="5"/>
  <c r="C233" i="5"/>
  <c r="F233" i="5"/>
  <c r="E233" i="5"/>
  <c r="D233" i="5"/>
  <c r="F236" i="5"/>
  <c r="E236" i="5"/>
  <c r="D236" i="5"/>
  <c r="G236" i="5"/>
  <c r="C236" i="5"/>
  <c r="E234" i="5"/>
  <c r="D234" i="5"/>
  <c r="G234" i="5"/>
  <c r="C234" i="5"/>
  <c r="F234" i="5"/>
  <c r="E248" i="5"/>
  <c r="G248" i="5"/>
  <c r="F248" i="5"/>
  <c r="D248" i="5"/>
  <c r="C248" i="5"/>
  <c r="E249" i="5"/>
  <c r="D249" i="5"/>
  <c r="G249" i="5"/>
  <c r="C249" i="5"/>
  <c r="F249" i="5"/>
  <c r="E257" i="5"/>
  <c r="D257" i="5"/>
  <c r="G257" i="5"/>
  <c r="C257" i="5"/>
  <c r="F257" i="5"/>
  <c r="E252" i="5"/>
  <c r="D252" i="5"/>
  <c r="G252" i="5"/>
  <c r="C252" i="5"/>
  <c r="F252" i="5"/>
  <c r="F259" i="5"/>
  <c r="E259" i="5"/>
  <c r="D259" i="5"/>
  <c r="G259" i="5"/>
  <c r="C259" i="5"/>
  <c r="G264" i="5"/>
  <c r="C264" i="5"/>
  <c r="F264" i="5"/>
  <c r="E264" i="5"/>
  <c r="D264" i="5"/>
  <c r="G274" i="5"/>
  <c r="C274" i="5"/>
  <c r="F274" i="5"/>
  <c r="E274" i="5"/>
  <c r="D274" i="5"/>
  <c r="G268" i="5"/>
  <c r="C268" i="5"/>
  <c r="F268" i="5"/>
  <c r="E268" i="5"/>
  <c r="D268" i="5"/>
  <c r="F266" i="5"/>
  <c r="E266" i="5"/>
  <c r="D266" i="5"/>
  <c r="G266" i="5"/>
  <c r="C266" i="5"/>
  <c r="E273" i="5"/>
  <c r="D273" i="5"/>
  <c r="G273" i="5"/>
  <c r="C273" i="5"/>
  <c r="F273" i="5"/>
  <c r="E37" i="5"/>
  <c r="D37" i="5"/>
  <c r="G37" i="5"/>
  <c r="C37" i="5"/>
  <c r="F37" i="5"/>
  <c r="E41" i="5"/>
  <c r="D41" i="5"/>
  <c r="G41" i="5"/>
  <c r="C41" i="5"/>
  <c r="F41" i="5"/>
  <c r="E45" i="5"/>
  <c r="D45" i="5"/>
  <c r="G45" i="5"/>
  <c r="C45" i="5"/>
  <c r="F45" i="5"/>
  <c r="G22" i="5"/>
  <c r="C22" i="5"/>
  <c r="F22" i="5"/>
  <c r="E22" i="5"/>
  <c r="D22" i="5"/>
  <c r="F20" i="5"/>
  <c r="E20" i="5"/>
  <c r="D20" i="5"/>
  <c r="G20" i="5"/>
  <c r="C20" i="5"/>
  <c r="F27" i="5"/>
  <c r="E27" i="5"/>
  <c r="D27" i="5"/>
  <c r="G27" i="5"/>
  <c r="C27" i="5"/>
  <c r="D17" i="5"/>
  <c r="G17" i="5"/>
  <c r="C17" i="5"/>
  <c r="F17" i="5"/>
  <c r="E17" i="5"/>
  <c r="F25" i="5"/>
  <c r="E25" i="5"/>
  <c r="D25" i="5"/>
  <c r="G25" i="5"/>
  <c r="C25" i="5"/>
  <c r="E19" i="5"/>
  <c r="D19" i="5"/>
  <c r="G19" i="5"/>
  <c r="C19" i="5"/>
  <c r="F19" i="5"/>
  <c r="F4" i="5"/>
  <c r="E4" i="5"/>
  <c r="D4" i="5"/>
  <c r="G4" i="5"/>
  <c r="C4" i="5"/>
  <c r="D9" i="5"/>
  <c r="G9" i="5"/>
  <c r="C9" i="5"/>
  <c r="F9" i="5"/>
  <c r="E9" i="5"/>
  <c r="F11" i="5"/>
  <c r="E11" i="5"/>
  <c r="D11" i="5"/>
  <c r="G11" i="5"/>
  <c r="C11" i="5"/>
  <c r="G55" i="5"/>
  <c r="C55" i="5"/>
  <c r="F55" i="5"/>
  <c r="E55" i="5"/>
  <c r="D55" i="5"/>
  <c r="D90" i="5"/>
  <c r="G90" i="5"/>
  <c r="C90" i="5"/>
  <c r="F90" i="5"/>
  <c r="E90" i="5"/>
  <c r="E103" i="5"/>
  <c r="D103" i="5"/>
  <c r="G103" i="5"/>
  <c r="C103" i="5"/>
  <c r="F103" i="5"/>
  <c r="D72" i="5"/>
  <c r="G72" i="5"/>
  <c r="C72" i="5"/>
  <c r="F72" i="5"/>
  <c r="E72" i="5"/>
  <c r="G94" i="5"/>
  <c r="C94" i="5"/>
  <c r="F94" i="5"/>
  <c r="E94" i="5"/>
  <c r="D94" i="5"/>
  <c r="F53" i="5"/>
  <c r="E53" i="5"/>
  <c r="D53" i="5"/>
  <c r="G53" i="5"/>
  <c r="C53" i="5"/>
  <c r="E74" i="5"/>
  <c r="D74" i="5"/>
  <c r="G74" i="5"/>
  <c r="C74" i="5"/>
  <c r="F74" i="5"/>
  <c r="E77" i="5"/>
  <c r="D77" i="5"/>
  <c r="G77" i="5"/>
  <c r="C77" i="5"/>
  <c r="F77" i="5"/>
  <c r="D89" i="5"/>
  <c r="G89" i="5"/>
  <c r="C89" i="5"/>
  <c r="F89" i="5"/>
  <c r="E89" i="5"/>
  <c r="G85" i="5"/>
  <c r="C85" i="5"/>
  <c r="F85" i="5"/>
  <c r="E85" i="5"/>
  <c r="D85" i="5"/>
  <c r="E56" i="5"/>
  <c r="D56" i="5"/>
  <c r="G56" i="5"/>
  <c r="C56" i="5"/>
  <c r="F56" i="5"/>
  <c r="E71" i="5"/>
  <c r="D71" i="5"/>
  <c r="G71" i="5"/>
  <c r="C71" i="5"/>
  <c r="F71" i="5"/>
  <c r="E82" i="5"/>
  <c r="D82" i="5"/>
  <c r="G82" i="5"/>
  <c r="C82" i="5"/>
  <c r="F82" i="5"/>
  <c r="G128" i="5"/>
  <c r="C128" i="5"/>
  <c r="F128" i="5"/>
  <c r="E128" i="5"/>
  <c r="D128" i="5"/>
  <c r="E107" i="5"/>
  <c r="F107" i="5"/>
  <c r="C107" i="5"/>
  <c r="G107" i="5"/>
  <c r="D107" i="5"/>
  <c r="G115" i="5"/>
  <c r="C115" i="5"/>
  <c r="F115" i="5"/>
  <c r="E115" i="5"/>
  <c r="D115" i="5"/>
  <c r="F125" i="5"/>
  <c r="G125" i="5"/>
  <c r="D125" i="5"/>
  <c r="C125" i="5"/>
  <c r="E125" i="5"/>
  <c r="F129" i="5"/>
  <c r="E129" i="5"/>
  <c r="D129" i="5"/>
  <c r="G129" i="5"/>
  <c r="C129" i="5"/>
  <c r="E154" i="5"/>
  <c r="D154" i="5"/>
  <c r="G154" i="5"/>
  <c r="C154" i="5"/>
  <c r="F154" i="5"/>
  <c r="F135" i="5"/>
  <c r="E135" i="5"/>
  <c r="D135" i="5"/>
  <c r="G135" i="5"/>
  <c r="C135" i="5"/>
  <c r="E163" i="5"/>
  <c r="D163" i="5"/>
  <c r="G163" i="5"/>
  <c r="C163" i="5"/>
  <c r="F163" i="5"/>
  <c r="E146" i="5"/>
  <c r="D146" i="5"/>
  <c r="G146" i="5"/>
  <c r="C146" i="5"/>
  <c r="F146" i="5"/>
  <c r="F139" i="5"/>
  <c r="E139" i="5"/>
  <c r="D139" i="5"/>
  <c r="G139" i="5"/>
  <c r="C139" i="5"/>
  <c r="F145" i="5"/>
  <c r="E145" i="5"/>
  <c r="D145" i="5"/>
  <c r="G145" i="5"/>
  <c r="C145" i="5"/>
  <c r="G158" i="5"/>
  <c r="C158" i="5"/>
  <c r="D158" i="5"/>
  <c r="E158" i="5"/>
  <c r="F158" i="5"/>
  <c r="E205" i="5"/>
  <c r="D205" i="5"/>
  <c r="G205" i="5"/>
  <c r="C205" i="5"/>
  <c r="F205" i="5"/>
  <c r="D214" i="5"/>
  <c r="G214" i="5"/>
  <c r="C214" i="5"/>
  <c r="F214" i="5"/>
  <c r="E214" i="5"/>
  <c r="E176" i="5"/>
  <c r="D176" i="5"/>
  <c r="G176" i="5"/>
  <c r="C176" i="5"/>
  <c r="F176" i="5"/>
  <c r="D169" i="5"/>
  <c r="G169" i="5"/>
  <c r="C169" i="5"/>
  <c r="F169" i="5"/>
  <c r="E169" i="5"/>
  <c r="F191" i="5"/>
  <c r="E191" i="5"/>
  <c r="D191" i="5"/>
  <c r="G191" i="5"/>
  <c r="C191" i="5"/>
  <c r="E203" i="5"/>
  <c r="D203" i="5"/>
  <c r="G203" i="5"/>
  <c r="C203" i="5"/>
  <c r="F203" i="5"/>
  <c r="E206" i="5"/>
  <c r="D206" i="5"/>
  <c r="G206" i="5"/>
  <c r="C206" i="5"/>
  <c r="F206" i="5"/>
  <c r="G183" i="5"/>
  <c r="C183" i="5"/>
  <c r="F183" i="5"/>
  <c r="E183" i="5"/>
  <c r="D183" i="5"/>
  <c r="E185" i="5"/>
  <c r="D185" i="5"/>
  <c r="G185" i="5"/>
  <c r="C185" i="5"/>
  <c r="F185" i="5"/>
  <c r="D179" i="5"/>
  <c r="G179" i="5"/>
  <c r="C179" i="5"/>
  <c r="F179" i="5"/>
  <c r="E179" i="5"/>
  <c r="E197" i="5"/>
  <c r="D197" i="5"/>
  <c r="G197" i="5"/>
  <c r="C197" i="5"/>
  <c r="F197" i="5"/>
  <c r="G219" i="5"/>
  <c r="C219" i="5"/>
  <c r="F219" i="5"/>
  <c r="E219" i="5"/>
  <c r="D219" i="5"/>
  <c r="E227" i="5"/>
  <c r="D227" i="5"/>
  <c r="G227" i="5"/>
  <c r="C227" i="5"/>
  <c r="F227" i="5"/>
  <c r="E235" i="5"/>
  <c r="D235" i="5"/>
  <c r="G235" i="5"/>
  <c r="C235" i="5"/>
  <c r="F235" i="5"/>
  <c r="F237" i="5"/>
  <c r="E237" i="5"/>
  <c r="D237" i="5"/>
  <c r="G237" i="5"/>
  <c r="C237" i="5"/>
  <c r="D241" i="5"/>
  <c r="G241" i="5"/>
  <c r="F241" i="5"/>
  <c r="E241" i="5"/>
  <c r="C241" i="5"/>
  <c r="G250" i="5"/>
  <c r="C250" i="5"/>
  <c r="D250" i="5"/>
  <c r="F250" i="5"/>
  <c r="E250" i="5"/>
  <c r="G253" i="5"/>
  <c r="C253" i="5"/>
  <c r="F253" i="5"/>
  <c r="E253" i="5"/>
  <c r="D253" i="5"/>
  <c r="D255" i="5"/>
  <c r="G255" i="5"/>
  <c r="C255" i="5"/>
  <c r="F255" i="5"/>
  <c r="E255" i="5"/>
  <c r="G265" i="5"/>
  <c r="C265" i="5"/>
  <c r="F265" i="5"/>
  <c r="E265" i="5"/>
  <c r="D265" i="5"/>
  <c r="E276" i="5"/>
  <c r="D276" i="5"/>
  <c r="G276" i="5"/>
  <c r="C276" i="5"/>
  <c r="F276" i="5"/>
  <c r="G278" i="5"/>
  <c r="C278" i="5"/>
  <c r="F278" i="5"/>
  <c r="E278" i="5"/>
  <c r="D278" i="5"/>
  <c r="D38" i="5"/>
  <c r="G38" i="5"/>
  <c r="C38" i="5"/>
  <c r="F38" i="5"/>
  <c r="E38" i="5"/>
  <c r="D42" i="5"/>
  <c r="G42" i="5"/>
  <c r="C42" i="5"/>
  <c r="F42" i="5"/>
  <c r="E42" i="5"/>
  <c r="D46" i="5"/>
  <c r="G46" i="5"/>
  <c r="C46" i="5"/>
  <c r="F46" i="5"/>
  <c r="E46" i="5"/>
  <c r="D29" i="5"/>
  <c r="G29" i="5"/>
  <c r="C29" i="5"/>
  <c r="F29" i="5"/>
  <c r="E29" i="5"/>
  <c r="D35" i="5"/>
  <c r="G35" i="5"/>
  <c r="C35" i="5"/>
  <c r="F35" i="5"/>
  <c r="E35" i="5"/>
  <c r="D12" i="5"/>
  <c r="G12" i="5"/>
  <c r="C12" i="5"/>
  <c r="F12" i="5"/>
  <c r="E12" i="5"/>
  <c r="F91" i="5"/>
  <c r="E91" i="5"/>
  <c r="D91" i="5"/>
  <c r="G91" i="5"/>
  <c r="C91" i="5"/>
  <c r="G95" i="5"/>
  <c r="C95" i="5"/>
  <c r="F95" i="5"/>
  <c r="E95" i="5"/>
  <c r="D95" i="5"/>
  <c r="G96" i="5"/>
  <c r="C96" i="5"/>
  <c r="F96" i="5"/>
  <c r="E96" i="5"/>
  <c r="D96" i="5"/>
  <c r="E80" i="5"/>
  <c r="D80" i="5"/>
  <c r="G80" i="5"/>
  <c r="C80" i="5"/>
  <c r="F80" i="5"/>
  <c r="G102" i="5"/>
  <c r="C102" i="5"/>
  <c r="F102" i="5"/>
  <c r="E102" i="5"/>
  <c r="D102" i="5"/>
  <c r="D54" i="5"/>
  <c r="G54" i="5"/>
  <c r="C54" i="5"/>
  <c r="F54" i="5"/>
  <c r="E54" i="5"/>
  <c r="F93" i="5"/>
  <c r="E93" i="5"/>
  <c r="D93" i="5"/>
  <c r="G93" i="5"/>
  <c r="C93" i="5"/>
  <c r="G68" i="5"/>
  <c r="C68" i="5"/>
  <c r="F68" i="5"/>
  <c r="E68" i="5"/>
  <c r="D68" i="5"/>
  <c r="G69" i="5"/>
  <c r="C69" i="5"/>
  <c r="F69" i="5"/>
  <c r="E69" i="5"/>
  <c r="D69" i="5"/>
  <c r="F81" i="5"/>
  <c r="D81" i="5"/>
  <c r="C81" i="5"/>
  <c r="G81" i="5"/>
  <c r="E81" i="5"/>
  <c r="D61" i="5"/>
  <c r="G61" i="5"/>
  <c r="C61" i="5"/>
  <c r="F61" i="5"/>
  <c r="E61" i="5"/>
  <c r="G76" i="5"/>
  <c r="C76" i="5"/>
  <c r="F76" i="5"/>
  <c r="E76" i="5"/>
  <c r="D76" i="5"/>
  <c r="F105" i="5"/>
  <c r="E105" i="5"/>
  <c r="D105" i="5"/>
  <c r="G105" i="5"/>
  <c r="C105" i="5"/>
  <c r="G62" i="5"/>
  <c r="C62" i="5"/>
  <c r="F62" i="5"/>
  <c r="E62" i="5"/>
  <c r="D62" i="5"/>
  <c r="F104" i="5"/>
  <c r="E104" i="5"/>
  <c r="D104" i="5"/>
  <c r="C104" i="5"/>
  <c r="G104" i="5"/>
  <c r="D99" i="5"/>
  <c r="G99" i="5"/>
  <c r="C99" i="5"/>
  <c r="F99" i="5"/>
  <c r="E99" i="5"/>
  <c r="D92" i="5"/>
  <c r="G92" i="5"/>
  <c r="C92" i="5"/>
  <c r="F92" i="5"/>
  <c r="E92" i="5"/>
  <c r="D101" i="5"/>
  <c r="G101" i="5"/>
  <c r="C101" i="5"/>
  <c r="F101" i="5"/>
  <c r="E101" i="5"/>
  <c r="E108" i="5"/>
  <c r="D108" i="5"/>
  <c r="G108" i="5"/>
  <c r="C108" i="5"/>
  <c r="F108" i="5"/>
  <c r="F116" i="5"/>
  <c r="E116" i="5"/>
  <c r="D116" i="5"/>
  <c r="G116" i="5"/>
  <c r="C116" i="5"/>
  <c r="E114" i="5"/>
  <c r="D114" i="5"/>
  <c r="G114" i="5"/>
  <c r="C114" i="5"/>
  <c r="F114" i="5"/>
  <c r="E111" i="5"/>
  <c r="D111" i="5"/>
  <c r="G111" i="5"/>
  <c r="F111" i="5"/>
  <c r="C111" i="5"/>
  <c r="F109" i="5"/>
  <c r="E109" i="5"/>
  <c r="D109" i="5"/>
  <c r="G109" i="5"/>
  <c r="C109" i="5"/>
  <c r="D120" i="5"/>
  <c r="G120" i="5"/>
  <c r="C120" i="5"/>
  <c r="F120" i="5"/>
  <c r="E120" i="5"/>
  <c r="F121" i="5"/>
  <c r="E121" i="5"/>
  <c r="D121" i="5"/>
  <c r="G121" i="5"/>
  <c r="C121" i="5"/>
  <c r="G127" i="5"/>
  <c r="C127" i="5"/>
  <c r="E127" i="5"/>
  <c r="D127" i="5"/>
  <c r="F127" i="5"/>
  <c r="E133" i="5"/>
  <c r="D133" i="5"/>
  <c r="G133" i="5"/>
  <c r="C133" i="5"/>
  <c r="F133" i="5"/>
  <c r="D140" i="5"/>
  <c r="G140" i="5"/>
  <c r="C140" i="5"/>
  <c r="F140" i="5"/>
  <c r="E140" i="5"/>
  <c r="D151" i="5"/>
  <c r="G151" i="5"/>
  <c r="C151" i="5"/>
  <c r="F151" i="5"/>
  <c r="E151" i="5"/>
  <c r="F162" i="5"/>
  <c r="E162" i="5"/>
  <c r="D162" i="5"/>
  <c r="G162" i="5"/>
  <c r="C162" i="5"/>
  <c r="F142" i="5"/>
  <c r="E142" i="5"/>
  <c r="D142" i="5"/>
  <c r="C142" i="5"/>
  <c r="G142" i="5"/>
  <c r="E136" i="5"/>
  <c r="D136" i="5"/>
  <c r="G136" i="5"/>
  <c r="C136" i="5"/>
  <c r="F136" i="5"/>
  <c r="D157" i="5"/>
  <c r="G157" i="5"/>
  <c r="C157" i="5"/>
  <c r="F157" i="5"/>
  <c r="E157" i="5"/>
  <c r="E131" i="5"/>
  <c r="D131" i="5"/>
  <c r="G131" i="5"/>
  <c r="C131" i="5"/>
  <c r="F131" i="5"/>
  <c r="D160" i="5"/>
  <c r="E160" i="5"/>
  <c r="C160" i="5"/>
  <c r="G160" i="5"/>
  <c r="F160" i="5"/>
  <c r="F144" i="5"/>
  <c r="E144" i="5"/>
  <c r="D144" i="5"/>
  <c r="G144" i="5"/>
  <c r="C144" i="5"/>
  <c r="F166" i="5"/>
  <c r="E166" i="5"/>
  <c r="D166" i="5"/>
  <c r="G166" i="5"/>
  <c r="C166" i="5"/>
  <c r="D213" i="5"/>
  <c r="G213" i="5"/>
  <c r="C213" i="5"/>
  <c r="F213" i="5"/>
  <c r="E213" i="5"/>
  <c r="E195" i="5"/>
  <c r="D195" i="5"/>
  <c r="G195" i="5"/>
  <c r="C195" i="5"/>
  <c r="F195" i="5"/>
  <c r="D202" i="5"/>
  <c r="G202" i="5"/>
  <c r="C202" i="5"/>
  <c r="F202" i="5"/>
  <c r="E202" i="5"/>
  <c r="D178" i="5"/>
  <c r="G178" i="5"/>
  <c r="C178" i="5"/>
  <c r="F178" i="5"/>
  <c r="E178" i="5"/>
  <c r="F204" i="5"/>
  <c r="E204" i="5"/>
  <c r="D204" i="5"/>
  <c r="G204" i="5"/>
  <c r="C204" i="5"/>
  <c r="E186" i="5"/>
  <c r="G186" i="5"/>
  <c r="F186" i="5"/>
  <c r="D186" i="5"/>
  <c r="C186" i="5"/>
  <c r="G192" i="5"/>
  <c r="C192" i="5"/>
  <c r="F192" i="5"/>
  <c r="E192" i="5"/>
  <c r="D192" i="5"/>
  <c r="D190" i="5"/>
  <c r="G190" i="5"/>
  <c r="C190" i="5"/>
  <c r="F190" i="5"/>
  <c r="E190" i="5"/>
  <c r="F173" i="5"/>
  <c r="E173" i="5"/>
  <c r="D173" i="5"/>
  <c r="G173" i="5"/>
  <c r="C173" i="5"/>
  <c r="D196" i="5"/>
  <c r="G196" i="5"/>
  <c r="C196" i="5"/>
  <c r="F196" i="5"/>
  <c r="E196" i="5"/>
  <c r="F189" i="5"/>
  <c r="E189" i="5"/>
  <c r="D189" i="5"/>
  <c r="G189" i="5"/>
  <c r="C189" i="5"/>
  <c r="G172" i="5"/>
  <c r="C172" i="5"/>
  <c r="F172" i="5"/>
  <c r="E172" i="5"/>
  <c r="D172" i="5"/>
  <c r="E208" i="5"/>
  <c r="D208" i="5"/>
  <c r="G208" i="5"/>
  <c r="C208" i="5"/>
  <c r="F208" i="5"/>
  <c r="G181" i="5"/>
  <c r="C181" i="5"/>
  <c r="F181" i="5"/>
  <c r="E181" i="5"/>
  <c r="D181" i="5"/>
  <c r="G194" i="5"/>
  <c r="C194" i="5"/>
  <c r="F194" i="5"/>
  <c r="E194" i="5"/>
  <c r="D194" i="5"/>
  <c r="G198" i="5"/>
  <c r="C198" i="5"/>
  <c r="F198" i="5"/>
  <c r="E198" i="5"/>
  <c r="D198" i="5"/>
  <c r="F210" i="5"/>
  <c r="E210" i="5"/>
  <c r="D210" i="5"/>
  <c r="G210" i="5"/>
  <c r="C210" i="5"/>
  <c r="G230" i="5"/>
  <c r="C230" i="5"/>
  <c r="F230" i="5"/>
  <c r="E230" i="5"/>
  <c r="D230" i="5"/>
  <c r="F228" i="5"/>
  <c r="E228" i="5"/>
  <c r="D228" i="5"/>
  <c r="G228" i="5"/>
  <c r="C228" i="5"/>
  <c r="G216" i="5"/>
  <c r="C216" i="5"/>
  <c r="F216" i="5"/>
  <c r="E216" i="5"/>
  <c r="D216" i="5"/>
  <c r="D232" i="5"/>
  <c r="G232" i="5"/>
  <c r="C232" i="5"/>
  <c r="F232" i="5"/>
  <c r="E232" i="5"/>
  <c r="F239" i="5"/>
  <c r="E239" i="5"/>
  <c r="D239" i="5"/>
  <c r="G239" i="5"/>
  <c r="C239" i="5"/>
  <c r="G256" i="5"/>
  <c r="C256" i="5"/>
  <c r="F256" i="5"/>
  <c r="E256" i="5"/>
  <c r="D256" i="5"/>
  <c r="E272" i="5"/>
  <c r="D272" i="5"/>
  <c r="G272" i="5"/>
  <c r="C272" i="5"/>
  <c r="F272" i="5"/>
  <c r="E262" i="5"/>
  <c r="D262" i="5"/>
  <c r="G262" i="5"/>
  <c r="C262" i="5"/>
  <c r="F262" i="5"/>
  <c r="E260" i="5"/>
  <c r="D260" i="5"/>
  <c r="G260" i="5"/>
  <c r="C260" i="5"/>
  <c r="F260" i="5"/>
  <c r="E269" i="5"/>
  <c r="D269" i="5"/>
  <c r="G269" i="5"/>
  <c r="C269" i="5"/>
  <c r="F269" i="5"/>
  <c r="G13" i="5"/>
  <c r="C13" i="5"/>
  <c r="F13" i="5"/>
  <c r="E13" i="5"/>
  <c r="D13" i="5"/>
  <c r="E14" i="5"/>
  <c r="D14" i="5"/>
  <c r="G14" i="5"/>
  <c r="C14" i="5"/>
  <c r="F14" i="5"/>
  <c r="G39" i="5"/>
  <c r="C39" i="5"/>
  <c r="F39" i="5"/>
  <c r="E39" i="5"/>
  <c r="D39" i="5"/>
  <c r="G43" i="5"/>
  <c r="C43" i="5"/>
  <c r="F43" i="5"/>
  <c r="E43" i="5"/>
  <c r="D43" i="5"/>
  <c r="G47" i="5"/>
  <c r="C47" i="5"/>
  <c r="F47" i="5"/>
  <c r="E47" i="5"/>
  <c r="D47" i="5"/>
  <c r="F33" i="5"/>
  <c r="E33" i="5"/>
  <c r="D33" i="5"/>
  <c r="G33" i="5"/>
  <c r="C33" i="5"/>
  <c r="G26" i="5"/>
  <c r="C26" i="5"/>
  <c r="F26" i="5"/>
  <c r="E26" i="5"/>
  <c r="D26" i="5"/>
  <c r="G24" i="5"/>
  <c r="C24" i="5"/>
  <c r="F24" i="5"/>
  <c r="E24" i="5"/>
  <c r="D24" i="5"/>
  <c r="E21" i="5"/>
  <c r="D21" i="5"/>
  <c r="G21" i="5"/>
  <c r="C21" i="5"/>
  <c r="F21" i="5"/>
  <c r="G34" i="5"/>
  <c r="C34" i="5"/>
  <c r="F34" i="5"/>
  <c r="E34" i="5"/>
  <c r="D34" i="5"/>
  <c r="G31" i="5"/>
  <c r="C31" i="5"/>
  <c r="F31" i="5"/>
  <c r="E31" i="5"/>
  <c r="D31" i="5"/>
  <c r="G2" i="5"/>
  <c r="C2" i="5"/>
  <c r="F2" i="5"/>
  <c r="E2" i="5"/>
  <c r="D2" i="5"/>
  <c r="F8" i="5"/>
  <c r="D8" i="5"/>
  <c r="E8" i="5"/>
  <c r="C8" i="5"/>
  <c r="G8" i="5"/>
  <c r="D7" i="5"/>
  <c r="F7" i="5"/>
  <c r="E7" i="5"/>
  <c r="C7" i="5"/>
  <c r="G7" i="5"/>
  <c r="D10" i="5"/>
  <c r="G10" i="5"/>
  <c r="C10" i="5"/>
  <c r="F10" i="5"/>
  <c r="E10" i="5"/>
  <c r="G50" i="5"/>
  <c r="F50" i="5"/>
  <c r="E50" i="5"/>
  <c r="D50" i="5"/>
  <c r="C50" i="5"/>
  <c r="D75" i="5"/>
  <c r="G75" i="5"/>
  <c r="C75" i="5"/>
  <c r="F75" i="5"/>
  <c r="E75" i="5"/>
  <c r="F88" i="5"/>
  <c r="E88" i="5"/>
  <c r="D88" i="5"/>
  <c r="G88" i="5"/>
  <c r="C88" i="5"/>
  <c r="G60" i="5"/>
  <c r="C60" i="5"/>
  <c r="F60" i="5"/>
  <c r="E60" i="5"/>
  <c r="D60" i="5"/>
  <c r="F51" i="5"/>
  <c r="E51" i="5"/>
  <c r="D51" i="5"/>
  <c r="G51" i="5"/>
  <c r="C51" i="5"/>
  <c r="D73" i="5"/>
  <c r="G73" i="5"/>
  <c r="C73" i="5"/>
  <c r="F73" i="5"/>
  <c r="E73" i="5"/>
  <c r="E64" i="5"/>
  <c r="D64" i="5"/>
  <c r="G64" i="5"/>
  <c r="C64" i="5"/>
  <c r="F64" i="5"/>
  <c r="G58" i="5"/>
  <c r="C58" i="5"/>
  <c r="F58" i="5"/>
  <c r="E58" i="5"/>
  <c r="D58" i="5"/>
  <c r="G97" i="5"/>
  <c r="C97" i="5"/>
  <c r="F97" i="5"/>
  <c r="E97" i="5"/>
  <c r="D97" i="5"/>
  <c r="G66" i="5"/>
  <c r="C66" i="5"/>
  <c r="F66" i="5"/>
  <c r="E66" i="5"/>
  <c r="D66" i="5"/>
  <c r="E59" i="5"/>
  <c r="D59" i="5"/>
  <c r="G59" i="5"/>
  <c r="C59" i="5"/>
  <c r="F59" i="5"/>
  <c r="G70" i="5"/>
  <c r="C70" i="5"/>
  <c r="F70" i="5"/>
  <c r="E70" i="5"/>
  <c r="D70" i="5"/>
  <c r="G67" i="5"/>
  <c r="C67" i="5"/>
  <c r="E67" i="5"/>
  <c r="F67" i="5"/>
  <c r="D67" i="5"/>
  <c r="F63" i="5"/>
  <c r="E63" i="5"/>
  <c r="D63" i="5"/>
  <c r="G63" i="5"/>
  <c r="C63" i="5"/>
  <c r="F79" i="5"/>
  <c r="E79" i="5"/>
  <c r="D79" i="5"/>
  <c r="G79" i="5"/>
  <c r="C79" i="5"/>
  <c r="D52" i="5"/>
  <c r="G52" i="5"/>
  <c r="C52" i="5"/>
  <c r="F52" i="5"/>
  <c r="E52" i="5"/>
  <c r="E106" i="5"/>
  <c r="D106" i="5"/>
  <c r="G106" i="5"/>
  <c r="C106" i="5"/>
  <c r="F106" i="5"/>
  <c r="E98" i="5"/>
  <c r="D98" i="5"/>
  <c r="G98" i="5"/>
  <c r="C98" i="5"/>
  <c r="F98" i="5"/>
  <c r="E124" i="5"/>
  <c r="D124" i="5"/>
  <c r="G124" i="5"/>
  <c r="C124" i="5"/>
  <c r="F124" i="5"/>
  <c r="D119" i="5"/>
  <c r="G119" i="5"/>
  <c r="C119" i="5"/>
  <c r="F119" i="5"/>
  <c r="E119" i="5"/>
  <c r="E117" i="5"/>
  <c r="D117" i="5"/>
  <c r="G117" i="5"/>
  <c r="C117" i="5"/>
  <c r="F117" i="5"/>
  <c r="D110" i="5"/>
  <c r="G110" i="5"/>
  <c r="C110" i="5"/>
  <c r="F110" i="5"/>
  <c r="E110" i="5"/>
  <c r="F118" i="5"/>
  <c r="E118" i="5"/>
  <c r="D118" i="5"/>
  <c r="G118" i="5"/>
  <c r="C118" i="5"/>
  <c r="F122" i="5"/>
  <c r="E122" i="5"/>
  <c r="D122" i="5"/>
  <c r="G122" i="5"/>
  <c r="C122" i="5"/>
  <c r="F132" i="5"/>
  <c r="E132" i="5"/>
  <c r="D132" i="5"/>
  <c r="G132" i="5"/>
  <c r="C132" i="5"/>
  <c r="F152" i="5"/>
  <c r="E152" i="5"/>
  <c r="D152" i="5"/>
  <c r="G152" i="5"/>
  <c r="C152" i="5"/>
  <c r="E148" i="5"/>
  <c r="D148" i="5"/>
  <c r="G148" i="5"/>
  <c r="C148" i="5"/>
  <c r="F148" i="5"/>
  <c r="G150" i="5"/>
  <c r="C150" i="5"/>
  <c r="F150" i="5"/>
  <c r="E150" i="5"/>
  <c r="D150" i="5"/>
  <c r="D149" i="5"/>
  <c r="G149" i="5"/>
  <c r="C149" i="5"/>
  <c r="F149" i="5"/>
  <c r="E149" i="5"/>
  <c r="F161" i="5"/>
  <c r="E161" i="5"/>
  <c r="D161" i="5"/>
  <c r="G161" i="5"/>
  <c r="C161" i="5"/>
  <c r="F143" i="5"/>
  <c r="E143" i="5"/>
  <c r="D143" i="5"/>
  <c r="G143" i="5"/>
  <c r="C143" i="5"/>
  <c r="G168" i="5"/>
  <c r="C168" i="5"/>
  <c r="D168" i="5"/>
  <c r="F168" i="5"/>
  <c r="E168" i="5"/>
  <c r="E156" i="5"/>
  <c r="D156" i="5"/>
  <c r="G156" i="5"/>
  <c r="C156" i="5"/>
  <c r="F156" i="5"/>
  <c r="G212" i="5"/>
  <c r="C212" i="5"/>
  <c r="F212" i="5"/>
  <c r="E212" i="5"/>
  <c r="D212" i="5"/>
  <c r="G184" i="5"/>
  <c r="C184" i="5"/>
  <c r="F184" i="5"/>
  <c r="E184" i="5"/>
  <c r="D184" i="5"/>
  <c r="F200" i="5"/>
  <c r="E200" i="5"/>
  <c r="D200" i="5"/>
  <c r="G200" i="5"/>
  <c r="C200" i="5"/>
  <c r="G182" i="5"/>
  <c r="C182" i="5"/>
  <c r="F182" i="5"/>
  <c r="E182" i="5"/>
  <c r="D182" i="5"/>
  <c r="G188" i="5"/>
  <c r="C188" i="5"/>
  <c r="F188" i="5"/>
  <c r="E188" i="5"/>
  <c r="D188" i="5"/>
  <c r="G211" i="5"/>
  <c r="C211" i="5"/>
  <c r="F211" i="5"/>
  <c r="E211" i="5"/>
  <c r="D211" i="5"/>
  <c r="D193" i="5"/>
  <c r="G193" i="5"/>
  <c r="C193" i="5"/>
  <c r="F193" i="5"/>
  <c r="E193" i="5"/>
  <c r="F209" i="5"/>
  <c r="E209" i="5"/>
  <c r="D209" i="5"/>
  <c r="G209" i="5"/>
  <c r="C209" i="5"/>
  <c r="D171" i="5"/>
  <c r="G171" i="5"/>
  <c r="C171" i="5"/>
  <c r="F171" i="5"/>
  <c r="E171" i="5"/>
  <c r="F221" i="5"/>
  <c r="E221" i="5"/>
  <c r="D221" i="5"/>
  <c r="G221" i="5"/>
  <c r="C221" i="5"/>
  <c r="G226" i="5"/>
  <c r="C226" i="5"/>
  <c r="F226" i="5"/>
  <c r="E226" i="5"/>
  <c r="D226" i="5"/>
  <c r="F224" i="5"/>
  <c r="E224" i="5"/>
  <c r="D224" i="5"/>
  <c r="G224" i="5"/>
  <c r="C224" i="5"/>
  <c r="G222" i="5"/>
  <c r="C222" i="5"/>
  <c r="D222" i="5"/>
  <c r="F222" i="5"/>
  <c r="E222" i="5"/>
  <c r="E231" i="5"/>
  <c r="D231" i="5"/>
  <c r="G231" i="5"/>
  <c r="C231" i="5"/>
  <c r="F231" i="5"/>
  <c r="F238" i="5"/>
  <c r="E238" i="5"/>
  <c r="D238" i="5"/>
  <c r="G238" i="5"/>
  <c r="C238" i="5"/>
  <c r="G245" i="5"/>
  <c r="C245" i="5"/>
  <c r="F245" i="5"/>
  <c r="E245" i="5"/>
  <c r="D245" i="5"/>
  <c r="G242" i="5"/>
  <c r="C242" i="5"/>
  <c r="F242" i="5"/>
  <c r="E242" i="5"/>
  <c r="D242" i="5"/>
  <c r="E243" i="5"/>
  <c r="D243" i="5"/>
  <c r="G243" i="5"/>
  <c r="C243" i="5"/>
  <c r="F243" i="5"/>
  <c r="E244" i="5"/>
  <c r="D244" i="5"/>
  <c r="G244" i="5"/>
  <c r="C244" i="5"/>
  <c r="F244" i="5"/>
  <c r="G240" i="5"/>
  <c r="C240" i="5"/>
  <c r="E240" i="5"/>
  <c r="D240" i="5"/>
  <c r="F240" i="5"/>
  <c r="E246" i="5"/>
  <c r="C246" i="5"/>
  <c r="G246" i="5"/>
  <c r="F246" i="5"/>
  <c r="D246" i="5"/>
  <c r="E247" i="5"/>
  <c r="D247" i="5"/>
  <c r="G247" i="5"/>
  <c r="C247" i="5"/>
  <c r="F247" i="5"/>
  <c r="F251" i="5"/>
  <c r="E251" i="5"/>
  <c r="D251" i="5"/>
  <c r="G251" i="5"/>
  <c r="C251" i="5"/>
  <c r="F254" i="5"/>
  <c r="E254" i="5"/>
  <c r="D254" i="5"/>
  <c r="G254" i="5"/>
  <c r="C254" i="5"/>
  <c r="D258" i="5"/>
  <c r="G258" i="5"/>
  <c r="C258" i="5"/>
  <c r="F258" i="5"/>
  <c r="E258" i="5"/>
  <c r="F263" i="5"/>
  <c r="E263" i="5"/>
  <c r="D263" i="5"/>
  <c r="G263" i="5"/>
  <c r="C263" i="5"/>
  <c r="D271" i="5"/>
  <c r="G271" i="5"/>
  <c r="C271" i="5"/>
  <c r="F271" i="5"/>
  <c r="E271" i="5"/>
  <c r="D261" i="5"/>
  <c r="G261" i="5"/>
  <c r="C261" i="5"/>
  <c r="F261" i="5"/>
  <c r="E261" i="5"/>
  <c r="D267" i="5"/>
  <c r="G267" i="5"/>
  <c r="C267" i="5"/>
  <c r="F267" i="5"/>
  <c r="E267" i="5"/>
  <c r="D275" i="5"/>
  <c r="G275" i="5"/>
  <c r="C275" i="5"/>
  <c r="F275" i="5"/>
  <c r="E275" i="5"/>
  <c r="G270" i="5"/>
  <c r="C270" i="5"/>
  <c r="F270" i="5"/>
  <c r="E270" i="5"/>
  <c r="D270" i="5"/>
  <c r="G277" i="5"/>
  <c r="C277" i="5"/>
  <c r="F277" i="5"/>
  <c r="E277" i="5"/>
  <c r="D277" i="5"/>
  <c r="G15" i="5"/>
  <c r="C15" i="5"/>
  <c r="F15" i="5"/>
  <c r="E15" i="5"/>
  <c r="D15" i="5"/>
  <c r="E16" i="5"/>
  <c r="D16" i="5"/>
  <c r="G16" i="5"/>
  <c r="C16" i="5"/>
  <c r="F16" i="5"/>
  <c r="F36" i="5"/>
  <c r="E36" i="5"/>
  <c r="D36" i="5"/>
  <c r="G36" i="5"/>
  <c r="C36" i="5"/>
  <c r="F40" i="5"/>
  <c r="E40" i="5"/>
  <c r="D40" i="5"/>
  <c r="G40" i="5"/>
  <c r="C40" i="5"/>
  <c r="F44" i="5"/>
  <c r="E44" i="5"/>
  <c r="D44" i="5"/>
  <c r="G44" i="5"/>
  <c r="C44" i="5"/>
  <c r="F32" i="5"/>
  <c r="E32" i="5"/>
  <c r="D32" i="5"/>
  <c r="C32" i="5"/>
  <c r="G32" i="5"/>
  <c r="E30" i="5"/>
  <c r="D30" i="5"/>
  <c r="G30" i="5"/>
  <c r="C30" i="5"/>
  <c r="F30" i="5"/>
  <c r="F18" i="5"/>
  <c r="G18" i="5"/>
  <c r="D18" i="5"/>
  <c r="C18" i="5"/>
  <c r="E18" i="5"/>
  <c r="F28" i="5"/>
  <c r="E28" i="5"/>
  <c r="D28" i="5"/>
  <c r="G28" i="5"/>
  <c r="C28" i="5"/>
</calcChain>
</file>

<file path=xl/sharedStrings.xml><?xml version="1.0" encoding="utf-8"?>
<sst xmlns="http://schemas.openxmlformats.org/spreadsheetml/2006/main" count="1570" uniqueCount="579">
  <si>
    <t>3368 NE MLK</t>
  </si>
  <si>
    <t>2124 NW Flanders</t>
  </si>
  <si>
    <t>8 NW 8th</t>
  </si>
  <si>
    <t>2-12 NW 2nd</t>
  </si>
  <si>
    <t>121-127 NW 6th</t>
  </si>
  <si>
    <t>Hillside</t>
  </si>
  <si>
    <t>Medina</t>
  </si>
  <si>
    <t>Vancouver</t>
  </si>
  <si>
    <t>WA</t>
  </si>
  <si>
    <t>SITESTREET</t>
  </si>
  <si>
    <t>SITECITY</t>
  </si>
  <si>
    <t>Forest Grove</t>
  </si>
  <si>
    <t>97213</t>
  </si>
  <si>
    <t>Gateway Gardens</t>
  </si>
  <si>
    <t>97223</t>
  </si>
  <si>
    <t>Portland - SubE</t>
  </si>
  <si>
    <t>97030</t>
  </si>
  <si>
    <t>SITE NAME</t>
  </si>
  <si>
    <t>SITESTATE</t>
  </si>
  <si>
    <t>OR</t>
  </si>
  <si>
    <t>The Timbers</t>
  </si>
  <si>
    <t>97209</t>
  </si>
  <si>
    <t>YES</t>
  </si>
  <si>
    <t>97236</t>
  </si>
  <si>
    <t>97201</t>
  </si>
  <si>
    <t>97212</t>
  </si>
  <si>
    <t>Hillsboro</t>
  </si>
  <si>
    <t>Portland - Central</t>
  </si>
  <si>
    <t>Sherwood</t>
  </si>
  <si>
    <t>98684</t>
  </si>
  <si>
    <t>98665</t>
  </si>
  <si>
    <t>ZIP</t>
  </si>
  <si>
    <t>Clackamas</t>
  </si>
  <si>
    <t>Portland - W</t>
  </si>
  <si>
    <t>Beaverton</t>
  </si>
  <si>
    <t>97205</t>
  </si>
  <si>
    <t>Cathedral Park</t>
  </si>
  <si>
    <t>Camas</t>
  </si>
  <si>
    <t>98607</t>
  </si>
  <si>
    <t>Monroe</t>
  </si>
  <si>
    <t>Tigard</t>
  </si>
  <si>
    <t>Aloha</t>
  </si>
  <si>
    <t>97086</t>
  </si>
  <si>
    <t>97227</t>
  </si>
  <si>
    <t>YEARBLT</t>
  </si>
  <si>
    <t>Wilsonville</t>
  </si>
  <si>
    <t>Couch-Davis</t>
  </si>
  <si>
    <t>Tualatin</t>
  </si>
  <si>
    <t>UNITS</t>
  </si>
  <si>
    <t>Portland - SE</t>
  </si>
  <si>
    <t>Portland - N</t>
  </si>
  <si>
    <t>Cornelius</t>
  </si>
  <si>
    <t>97217</t>
  </si>
  <si>
    <t>97006</t>
  </si>
  <si>
    <t/>
  </si>
  <si>
    <t>97230</t>
  </si>
  <si>
    <t>97225</t>
  </si>
  <si>
    <t>Lake Oswego</t>
  </si>
  <si>
    <t>98686</t>
  </si>
  <si>
    <t>97070</t>
  </si>
  <si>
    <t>97210</t>
  </si>
  <si>
    <t>98660</t>
  </si>
  <si>
    <t>Battle Ground</t>
  </si>
  <si>
    <t>97202</t>
  </si>
  <si>
    <t>Oregon City</t>
  </si>
  <si>
    <t>Linden</t>
  </si>
  <si>
    <t>97233</t>
  </si>
  <si>
    <t>97232</t>
  </si>
  <si>
    <t>28035 SW Parkway Ave</t>
  </si>
  <si>
    <t>Portland - NE</t>
  </si>
  <si>
    <t>97220</t>
  </si>
  <si>
    <t>97034</t>
  </si>
  <si>
    <t>LIH</t>
  </si>
  <si>
    <t>Sunset Station</t>
  </si>
  <si>
    <t>615 NW Naito Pkwy</t>
  </si>
  <si>
    <t>Clay Street Commons</t>
  </si>
  <si>
    <t>98685</t>
  </si>
  <si>
    <t>Happy Valley</t>
  </si>
  <si>
    <t>Ridgefield</t>
  </si>
  <si>
    <t>Grand Total</t>
  </si>
  <si>
    <t>98661</t>
  </si>
  <si>
    <t>Promenade</t>
  </si>
  <si>
    <t>11601 NE 117th Ave</t>
  </si>
  <si>
    <t>Aria</t>
  </si>
  <si>
    <t>244 NE 99th</t>
  </si>
  <si>
    <t>The Albert</t>
  </si>
  <si>
    <t>Sequoia Village</t>
  </si>
  <si>
    <t>Marine Drive &amp; Harbour Drive</t>
  </si>
  <si>
    <t>98626</t>
  </si>
  <si>
    <t>3103 SE Division</t>
  </si>
  <si>
    <t>County</t>
  </si>
  <si>
    <t>Clark</t>
  </si>
  <si>
    <t>Silver Leaf</t>
  </si>
  <si>
    <t>97013</t>
  </si>
  <si>
    <t>Sellwood</t>
  </si>
  <si>
    <t>12727 SE Stark</t>
  </si>
  <si>
    <t>Stark Street Village</t>
  </si>
  <si>
    <t>Block 43</t>
  </si>
  <si>
    <t>Savier Flats</t>
  </si>
  <si>
    <t>2244 NW Savier</t>
  </si>
  <si>
    <t>(All)</t>
  </si>
  <si>
    <t>The Norm</t>
  </si>
  <si>
    <t>GT 50 Units</t>
  </si>
  <si>
    <t>1516 NE Hancock</t>
  </si>
  <si>
    <t>1955 SE Morrison</t>
  </si>
  <si>
    <t>Buckman Court</t>
  </si>
  <si>
    <t>3701 SE Division</t>
  </si>
  <si>
    <t>37th Street</t>
  </si>
  <si>
    <t>455 NE 24th</t>
  </si>
  <si>
    <t>The Milano</t>
  </si>
  <si>
    <t>105 NE Multnomah</t>
  </si>
  <si>
    <t>1607 NW Davis</t>
  </si>
  <si>
    <t>116 NE 6th</t>
  </si>
  <si>
    <t>111 NE 6th</t>
  </si>
  <si>
    <t>NorthGlen Villas</t>
  </si>
  <si>
    <t>11900 NE 72nd Ave</t>
  </si>
  <si>
    <t>University Pointe</t>
  </si>
  <si>
    <t>The Janey</t>
  </si>
  <si>
    <t>Freedom Center I</t>
  </si>
  <si>
    <t>Sunrise Terrace</t>
  </si>
  <si>
    <t>14826 SE Misty Drive</t>
  </si>
  <si>
    <t>Meadows at Heron Creek</t>
  </si>
  <si>
    <t>18599 NW Heritage Parkway</t>
  </si>
  <si>
    <t>30480 SW Boones Ferry Road</t>
  </si>
  <si>
    <t>Bell Tower</t>
  </si>
  <si>
    <t>Vista Court</t>
  </si>
  <si>
    <t>1405 Esther</t>
  </si>
  <si>
    <t xml:space="preserve">Glee </t>
  </si>
  <si>
    <t>41 @ Tillamook</t>
  </si>
  <si>
    <t xml:space="preserve">18535 SE Stark </t>
  </si>
  <si>
    <t>1951 SW 6th</t>
  </si>
  <si>
    <t>The Beacon</t>
  </si>
  <si>
    <t>Cannery Square</t>
  </si>
  <si>
    <t>Alexan Columbia</t>
  </si>
  <si>
    <t>Gateway 99</t>
  </si>
  <si>
    <t>500 NE 99th</t>
  </si>
  <si>
    <t>2015-2019 SE 11th</t>
  </si>
  <si>
    <t>1050 NW Cornelius Rd</t>
  </si>
  <si>
    <t>The Parker</t>
  </si>
  <si>
    <t>Brenchley Estates</t>
  </si>
  <si>
    <t>NE 6th Ave &amp; NE Couch St</t>
  </si>
  <si>
    <t>3632-3638 N Williams Ave</t>
  </si>
  <si>
    <t>4112 NE Sandy Blvd</t>
  </si>
  <si>
    <t>Juniper Gardens</t>
  </si>
  <si>
    <t>2718 Juniper St</t>
  </si>
  <si>
    <t>Reserve at Ashbrook</t>
  </si>
  <si>
    <t>9378 SW Mandamus Ct</t>
  </si>
  <si>
    <t>1101 SE Sherman St</t>
  </si>
  <si>
    <t>Arbor Pass Creekside</t>
  </si>
  <si>
    <t>Couch Street - 6th &amp; Couch</t>
  </si>
  <si>
    <t>Hollywood</t>
  </si>
  <si>
    <t>3339 SE Division</t>
  </si>
  <si>
    <t>1709 NE 179th</t>
  </si>
  <si>
    <t>Cathedral</t>
  </si>
  <si>
    <t>LIH - Cultural Marketplace</t>
  </si>
  <si>
    <t>1155 NW Everett</t>
  </si>
  <si>
    <t>2040 SW Jefferson</t>
  </si>
  <si>
    <t>Stephens Creek Crossing</t>
  </si>
  <si>
    <t>Bennevento</t>
  </si>
  <si>
    <t>1950 NW Raleigh</t>
  </si>
  <si>
    <t>King</t>
  </si>
  <si>
    <t>The Overton</t>
  </si>
  <si>
    <t>Water</t>
  </si>
  <si>
    <t>0103 SW Meade</t>
  </si>
  <si>
    <t>Miss</t>
  </si>
  <si>
    <t>Martin</t>
  </si>
  <si>
    <t>2929 NE MLK</t>
  </si>
  <si>
    <t>3225 NE MLK</t>
  </si>
  <si>
    <t>1500-1520 SW 12th</t>
  </si>
  <si>
    <t>1600 SE Morrison</t>
  </si>
  <si>
    <t>Kinnaman Crossing</t>
  </si>
  <si>
    <t>Central Eastside Lofts</t>
  </si>
  <si>
    <t>4116 N Williams Ave</t>
  </si>
  <si>
    <t>Corso</t>
  </si>
  <si>
    <t>5118 N Interstate</t>
  </si>
  <si>
    <t>Jarrett St Lofts</t>
  </si>
  <si>
    <t>5826 N Interstate</t>
  </si>
  <si>
    <t>3256 NE MLK</t>
  </si>
  <si>
    <t>3035 NE MLK</t>
  </si>
  <si>
    <t>3845 N Mississippi</t>
  </si>
  <si>
    <t>Sippi</t>
  </si>
  <si>
    <t>3875 N Mississippi</t>
  </si>
  <si>
    <t>N Mississippi</t>
  </si>
  <si>
    <t>6825 N Salem</t>
  </si>
  <si>
    <t>North Cook</t>
  </si>
  <si>
    <t>115 N Cook</t>
  </si>
  <si>
    <t>3910 NE Garfield Ave</t>
  </si>
  <si>
    <t>New Overlook</t>
  </si>
  <si>
    <t>3711 N Overlook</t>
  </si>
  <si>
    <t>7227 N Philadelhia</t>
  </si>
  <si>
    <t>Beech Street</t>
  </si>
  <si>
    <t>220 NE Beech</t>
  </si>
  <si>
    <t>44th @ Division</t>
  </si>
  <si>
    <t>Morrison</t>
  </si>
  <si>
    <t>1250 E Burnside</t>
  </si>
  <si>
    <t>300 E Burnside</t>
  </si>
  <si>
    <t>700 NE Multnomah</t>
  </si>
  <si>
    <t>Block 75</t>
  </si>
  <si>
    <t>Near Conv Center</t>
  </si>
  <si>
    <t>The Hawthorne</t>
  </si>
  <si>
    <t>3005 SE Hawthorne</t>
  </si>
  <si>
    <t>2627 SE Hawthorne</t>
  </si>
  <si>
    <t>B-Street</t>
  </si>
  <si>
    <t>2959 E Burnside</t>
  </si>
  <si>
    <t>Glendoveer Woods</t>
  </si>
  <si>
    <t>3811 SE Belmont</t>
  </si>
  <si>
    <t>4110 NE Tillamook</t>
  </si>
  <si>
    <t>318 NE 97th</t>
  </si>
  <si>
    <t>Multnomah Student</t>
  </si>
  <si>
    <t>SE Alder</t>
  </si>
  <si>
    <t>700 SE 39th Ave</t>
  </si>
  <si>
    <t>Warner Pacific Student</t>
  </si>
  <si>
    <t>2219 SE 68th</t>
  </si>
  <si>
    <t>Moreland Station</t>
  </si>
  <si>
    <t>8118 SE 23rd</t>
  </si>
  <si>
    <t>3651 SE Francis</t>
  </si>
  <si>
    <t>Creston Lofts</t>
  </si>
  <si>
    <t>2860 SE Gladstone St</t>
  </si>
  <si>
    <t>Irvington Garden</t>
  </si>
  <si>
    <t>228 NE Broadway</t>
  </si>
  <si>
    <t>Kah San Chako Haouse</t>
  </si>
  <si>
    <t>Link</t>
  </si>
  <si>
    <t>1616 NW 23rd</t>
  </si>
  <si>
    <t>1920 NW Johnson</t>
  </si>
  <si>
    <t>1450 NW Pettygrove</t>
  </si>
  <si>
    <t>The Yards (Phase 3)</t>
  </si>
  <si>
    <t>Student Housing</t>
  </si>
  <si>
    <t>1975 SW 5th</t>
  </si>
  <si>
    <t>Art House</t>
  </si>
  <si>
    <t>33 NW Park Ave</t>
  </si>
  <si>
    <t>650 SW Lowell</t>
  </si>
  <si>
    <t>Block 37</t>
  </si>
  <si>
    <t>3700 SW River Parkway</t>
  </si>
  <si>
    <t>The Emery</t>
  </si>
  <si>
    <t>MacDonald Center</t>
  </si>
  <si>
    <t>1721 NW Northrup</t>
  </si>
  <si>
    <t>1235 NW 19th</t>
  </si>
  <si>
    <t>6000 SW Beaverton Hillsdale Hwy</t>
  </si>
  <si>
    <t>Block 33</t>
  </si>
  <si>
    <t>SW Curry</t>
  </si>
  <si>
    <t>Steed Creek</t>
  </si>
  <si>
    <t>170xx SW Baseline Road</t>
  </si>
  <si>
    <t>Baseline Woods</t>
  </si>
  <si>
    <t>Veridian Ridge</t>
  </si>
  <si>
    <t>Tucker Avenue</t>
  </si>
  <si>
    <t>4820 SW Tucker</t>
  </si>
  <si>
    <t>1120 SW 160th</t>
  </si>
  <si>
    <t>5230 SW 175th Ave</t>
  </si>
  <si>
    <t>18670 SW Blanton</t>
  </si>
  <si>
    <t>Spruce Place</t>
  </si>
  <si>
    <t>4585 SW 185th</t>
  </si>
  <si>
    <t>Platform 14 (Living Green)</t>
  </si>
  <si>
    <t>953 NE 65th Ave</t>
  </si>
  <si>
    <t>Orchards @ Orenco (Phase 1)</t>
  </si>
  <si>
    <t>Alma Gardens</t>
  </si>
  <si>
    <t>The 206</t>
  </si>
  <si>
    <t>6300 NE Campus Court</t>
  </si>
  <si>
    <t>231xx NE Campus Way</t>
  </si>
  <si>
    <t>206xx NW Cornell</t>
  </si>
  <si>
    <t>150 E Main</t>
  </si>
  <si>
    <t>231xx NE Alder</t>
  </si>
  <si>
    <t>Touchmark Heights West</t>
  </si>
  <si>
    <t>7725 SW Mayway Dricve</t>
  </si>
  <si>
    <t>15640 NW Laidlaw Road</t>
  </si>
  <si>
    <t>Cornelius Place</t>
  </si>
  <si>
    <t>Lenity Retirement</t>
  </si>
  <si>
    <t>11501 SE Sunnyside Road</t>
  </si>
  <si>
    <t>85 Causey</t>
  </si>
  <si>
    <t>85xx SE Causey</t>
  </si>
  <si>
    <t>Burton Park</t>
  </si>
  <si>
    <t>7915 NE Burton Rd</t>
  </si>
  <si>
    <t>Alvin Eilts</t>
  </si>
  <si>
    <t>1618 NE 112th St</t>
  </si>
  <si>
    <t>Willow Crest</t>
  </si>
  <si>
    <t>5010 Nicholson Road</t>
  </si>
  <si>
    <t>13700 NW 4th Street</t>
  </si>
  <si>
    <t>Evergreen Airport</t>
  </si>
  <si>
    <t>The Reserve</t>
  </si>
  <si>
    <t>Fountains</t>
  </si>
  <si>
    <t>Prestige Plaza</t>
  </si>
  <si>
    <t>Sunlight</t>
  </si>
  <si>
    <t>5513 NE 66th</t>
  </si>
  <si>
    <t>550 SW College</t>
  </si>
  <si>
    <t>207 NW Couch</t>
  </si>
  <si>
    <t>Burnside Bridgehead</t>
  </si>
  <si>
    <t>Block 41</t>
  </si>
  <si>
    <t>SW Bond &amp; Lowell</t>
  </si>
  <si>
    <t>1004 SE Belmont</t>
  </si>
  <si>
    <t>247 / 409 NE 146th</t>
  </si>
  <si>
    <t>600 SE Mill Plain Blvd</t>
  </si>
  <si>
    <t>10301 NE 117th Ave</t>
  </si>
  <si>
    <t>Sawyers Row</t>
  </si>
  <si>
    <t>4th &amp; Main</t>
  </si>
  <si>
    <t>Slabtown</t>
  </si>
  <si>
    <t>2170 NW Raleigh</t>
  </si>
  <si>
    <t>Block 17</t>
  </si>
  <si>
    <t>Market View</t>
  </si>
  <si>
    <t>12xx SW Market</t>
  </si>
  <si>
    <t>Riverscape</t>
  </si>
  <si>
    <t>Abigail</t>
  </si>
  <si>
    <t>13xx NW Raleigh</t>
  </si>
  <si>
    <t>Jefferson Street Flats</t>
  </si>
  <si>
    <t>The 1607</t>
  </si>
  <si>
    <t>Block 7</t>
  </si>
  <si>
    <t>20xx SW Market</t>
  </si>
  <si>
    <t>Taylor Street Lofts</t>
  </si>
  <si>
    <t>1110 SE 12th Ave</t>
  </si>
  <si>
    <t>8435 NE Glisan</t>
  </si>
  <si>
    <t>4330 SE Division</t>
  </si>
  <si>
    <t>1222 NW 18th</t>
  </si>
  <si>
    <t>808 NW 19th</t>
  </si>
  <si>
    <t>N Adair Place</t>
  </si>
  <si>
    <t>Row Labels</t>
  </si>
  <si>
    <t>Richard L. Harris</t>
  </si>
  <si>
    <t>1555 N Willis</t>
  </si>
  <si>
    <t>Units</t>
  </si>
  <si>
    <t>GT 20 Units</t>
  </si>
  <si>
    <t>GT 80 Units</t>
  </si>
  <si>
    <t>GT 100 Units</t>
  </si>
  <si>
    <t>GT 150 Units</t>
  </si>
  <si>
    <t>4134 N Vancouver</t>
  </si>
  <si>
    <t>4707 SE Hawthorne</t>
  </si>
  <si>
    <t>2625 E Burnside</t>
  </si>
  <si>
    <t>3360 SE Division</t>
  </si>
  <si>
    <t>1500 SW Taylor</t>
  </si>
  <si>
    <t>Lincoln Place</t>
  </si>
  <si>
    <t>Hawthorne Lofts</t>
  </si>
  <si>
    <t>Columbia</t>
  </si>
  <si>
    <t>1420 NW 14th</t>
  </si>
  <si>
    <t>Tessera</t>
  </si>
  <si>
    <t>Glisan Commons</t>
  </si>
  <si>
    <t>Hassalo on 8th</t>
  </si>
  <si>
    <t>1976 NW Pettygrove</t>
  </si>
  <si>
    <t>The Magnolia</t>
  </si>
  <si>
    <t>Modern Rich</t>
  </si>
  <si>
    <t>Gray's Landing</t>
  </si>
  <si>
    <t>College Station</t>
  </si>
  <si>
    <t>1950 SW 6th</t>
  </si>
  <si>
    <t>9707 SE Holgate</t>
  </si>
  <si>
    <t>U Street Lofts</t>
  </si>
  <si>
    <t>3246 NE Broadway</t>
  </si>
  <si>
    <t>Eddyline</t>
  </si>
  <si>
    <t>18055 SW Lower Boones Ferry Road</t>
  </si>
  <si>
    <t>4018 N Mississippi</t>
  </si>
  <si>
    <t>4326 N Mississippi Ave</t>
  </si>
  <si>
    <t>The Couv</t>
  </si>
  <si>
    <t>3724 N Vancouver</t>
  </si>
  <si>
    <t>Ivy</t>
  </si>
  <si>
    <t>436 NE Ivy</t>
  </si>
  <si>
    <t>Wilmore</t>
  </si>
  <si>
    <t>N Skidmore &amp; N Williams</t>
  </si>
  <si>
    <t>N Greenwich</t>
  </si>
  <si>
    <t>6914 N Greenwich Ave</t>
  </si>
  <si>
    <t>OAME</t>
  </si>
  <si>
    <t>Salpare Bay</t>
  </si>
  <si>
    <t>33rd @ Division 2</t>
  </si>
  <si>
    <t>33rd @ Division 3</t>
  </si>
  <si>
    <t>3330 SE Division</t>
  </si>
  <si>
    <t>33rd @ Division 1</t>
  </si>
  <si>
    <t>Lower Burnside Lofts</t>
  </si>
  <si>
    <t>30 SE 10th</t>
  </si>
  <si>
    <t>139 SE MLK</t>
  </si>
  <si>
    <t>Block 67</t>
  </si>
  <si>
    <t>NE Davis &amp; NE MLK</t>
  </si>
  <si>
    <t>Block A</t>
  </si>
  <si>
    <t>300 NE Multnomah</t>
  </si>
  <si>
    <t>Grant Park Village Phase II</t>
  </si>
  <si>
    <t>Grant Park Village Phase I</t>
  </si>
  <si>
    <t>St Francis Church</t>
  </si>
  <si>
    <t>1136 SE Oak</t>
  </si>
  <si>
    <t>419 E Burnside</t>
  </si>
  <si>
    <t>NE Tillamook</t>
  </si>
  <si>
    <t>3940 NE Tillamook</t>
  </si>
  <si>
    <t>2nd @ Broadway</t>
  </si>
  <si>
    <t>1930 NE Everett</t>
  </si>
  <si>
    <t>20e</t>
  </si>
  <si>
    <t>407 NE Mason</t>
  </si>
  <si>
    <t>4425 NE Fremont</t>
  </si>
  <si>
    <t>Beaumont Village</t>
  </si>
  <si>
    <t>Black Cat</t>
  </si>
  <si>
    <t>230 SE 13th</t>
  </si>
  <si>
    <t>2007 NE Broadway</t>
  </si>
  <si>
    <t>Central Eastside Lofts I</t>
  </si>
  <si>
    <t>115 NE 6th</t>
  </si>
  <si>
    <t>Kehillah</t>
  </si>
  <si>
    <t>20 Pettygrove</t>
  </si>
  <si>
    <t>PNCA Block</t>
  </si>
  <si>
    <t>1241 NW Johnson</t>
  </si>
  <si>
    <t>2926 SW 4th</t>
  </si>
  <si>
    <t>The Addy</t>
  </si>
  <si>
    <t>6715-6861 SW 26th Ave</t>
  </si>
  <si>
    <t>1415 NW 12th Ave</t>
  </si>
  <si>
    <t>202 SW Jefferson</t>
  </si>
  <si>
    <t>NEC SW Barbur &amp; Hooker</t>
  </si>
  <si>
    <t>Erickson-Fritz</t>
  </si>
  <si>
    <t>9 NW Couch</t>
  </si>
  <si>
    <t>1500 SW 12th</t>
  </si>
  <si>
    <t>1100 SW Market</t>
  </si>
  <si>
    <t>SW Barnes &amp; Cedar Hills</t>
  </si>
  <si>
    <t>Peterkort West</t>
  </si>
  <si>
    <t>Johnson Creek SE</t>
  </si>
  <si>
    <t>Johnson Creek SW</t>
  </si>
  <si>
    <t>Holly Site</t>
  </si>
  <si>
    <t>Platform District - Orenco</t>
  </si>
  <si>
    <t>AmberGlen West</t>
  </si>
  <si>
    <t>206xx NW Wilkins</t>
  </si>
  <si>
    <t>SW 1st &amp; Lombard</t>
  </si>
  <si>
    <t>117 SE 151st</t>
  </si>
  <si>
    <t>Hazelwood Plaza</t>
  </si>
  <si>
    <t>Olsen</t>
  </si>
  <si>
    <t>920 7th</t>
  </si>
  <si>
    <t>2507 S Beavercreek</t>
  </si>
  <si>
    <t>Wizers</t>
  </si>
  <si>
    <t>330 1st</t>
  </si>
  <si>
    <t>Clackamette Cove</t>
  </si>
  <si>
    <t>S Agnes Road</t>
  </si>
  <si>
    <t>Westridge Lofts</t>
  </si>
  <si>
    <t>S 192nd &amp; 20th Street</t>
  </si>
  <si>
    <t>134th Street Lofts</t>
  </si>
  <si>
    <t>NE 134th &amp; I205</t>
  </si>
  <si>
    <t>Jefferson Hotel</t>
  </si>
  <si>
    <t>545 SW 201st</t>
  </si>
  <si>
    <t>The Jones Phase II</t>
  </si>
  <si>
    <t>1099 NW Ordonez Pl</t>
  </si>
  <si>
    <t>Cedar Falls</t>
  </si>
  <si>
    <t>385 NW Lost Springs Terrace</t>
  </si>
  <si>
    <t>Williams Alley</t>
  </si>
  <si>
    <t>4804 N Williams Ave</t>
  </si>
  <si>
    <t>4327 N Williams</t>
  </si>
  <si>
    <t>6425 SE Holgate</t>
  </si>
  <si>
    <t>Footprint Thurman</t>
  </si>
  <si>
    <t>2250 NW Thurman</t>
  </si>
  <si>
    <t>1525 NE 41st</t>
  </si>
  <si>
    <t>Holladay Place</t>
  </si>
  <si>
    <t>1605 NE Clackamas</t>
  </si>
  <si>
    <t>3155 SW Moody</t>
  </si>
  <si>
    <t>1415 NW 19th Ave</t>
  </si>
  <si>
    <t>Marine View</t>
  </si>
  <si>
    <t>xxxx N Anchor Way</t>
  </si>
  <si>
    <t>1301 NW 12th</t>
  </si>
  <si>
    <t>SENIOR - Murray Highland</t>
  </si>
  <si>
    <t>4900 SW Murray</t>
  </si>
  <si>
    <t>Division Street Lofts</t>
  </si>
  <si>
    <t>4725 SE Division</t>
  </si>
  <si>
    <t>603 N Tillamook</t>
  </si>
  <si>
    <t>915 SE Belmont</t>
  </si>
  <si>
    <t>Complexes</t>
  </si>
  <si>
    <t>LIH - Glisan Commons</t>
  </si>
  <si>
    <t>9992-9999 NE Glisan St</t>
  </si>
  <si>
    <t>Windows on MLK</t>
  </si>
  <si>
    <t>409 NE Morgan</t>
  </si>
  <si>
    <t>American Brush</t>
  </si>
  <si>
    <t>SW Cornelius Pass &amp; W Baselin</t>
  </si>
  <si>
    <t>Erickson's</t>
  </si>
  <si>
    <t>Element 78</t>
  </si>
  <si>
    <t>E Burnside &amp; SE MLK</t>
  </si>
  <si>
    <t>1420 Pearl</t>
  </si>
  <si>
    <t>16xx NW Naito</t>
  </si>
  <si>
    <t>Block 296</t>
  </si>
  <si>
    <t>17190 SW Marty Ln</t>
  </si>
  <si>
    <t>Kiln</t>
  </si>
  <si>
    <t>33 N Beech</t>
  </si>
  <si>
    <t>3550 N Williams</t>
  </si>
  <si>
    <t>The Radiator</t>
  </si>
  <si>
    <t>1424 E Burnside</t>
  </si>
  <si>
    <t>The Boathouse at Boundary</t>
  </si>
  <si>
    <t>5310 SW Macadam</t>
  </si>
  <si>
    <t>Ivy City Homes</t>
  </si>
  <si>
    <t>Bonaventure</t>
  </si>
  <si>
    <t>8325 SW Ross</t>
  </si>
  <si>
    <t>North Bethany Ridge</t>
  </si>
  <si>
    <t>Brugger Road &amp; Kaiser Road</t>
  </si>
  <si>
    <t>11505 NE Yacht Harbor</t>
  </si>
  <si>
    <t>1721 SE Tacoma St</t>
  </si>
  <si>
    <t>Black Cat Pub</t>
  </si>
  <si>
    <t>8230 SE 13th Ave</t>
  </si>
  <si>
    <t>614 SE Spokane</t>
  </si>
  <si>
    <t>4722 NE Glisan St</t>
  </si>
  <si>
    <t>The Sherm II</t>
  </si>
  <si>
    <t>7339 SE Milwaukie</t>
  </si>
  <si>
    <t>1924 NE Couch St</t>
  </si>
  <si>
    <t>The Prescott</t>
  </si>
  <si>
    <t>1450 N Prescott</t>
  </si>
  <si>
    <t>Seasons on the Park</t>
  </si>
  <si>
    <t>917 SE 9th Circle</t>
  </si>
  <si>
    <t>0601 SW Abernethy</t>
  </si>
  <si>
    <t>1207 SE Hawthorne</t>
  </si>
  <si>
    <t>(SENIOR) The Plaza @ Bethany</t>
  </si>
  <si>
    <t>CONDO - The Belmont</t>
  </si>
  <si>
    <t>22550 SW Highland Dr</t>
  </si>
  <si>
    <t>4th Main</t>
  </si>
  <si>
    <t>390 SE Main St</t>
  </si>
  <si>
    <t>351 SW 204th Ter</t>
  </si>
  <si>
    <t>Johnsonn Terrace Apartments</t>
  </si>
  <si>
    <t>19070 SW Johnson St</t>
  </si>
  <si>
    <t>Element 170</t>
  </si>
  <si>
    <t>1563 SW 172 Terrace</t>
  </si>
  <si>
    <t>45 Central</t>
  </si>
  <si>
    <t>13865-13925 SW Meridian St</t>
  </si>
  <si>
    <t>4500 SW Bond Ave</t>
  </si>
  <si>
    <t>Arbor Oaks</t>
  </si>
  <si>
    <t>16320 NW Canton</t>
  </si>
  <si>
    <t>Glisan Commons (Phase II)</t>
  </si>
  <si>
    <t>555 NE 100th Ave</t>
  </si>
  <si>
    <t>235-333 NE 146th Ave</t>
  </si>
  <si>
    <t>The Snowberry Apartments</t>
  </si>
  <si>
    <t>117-125 SE 151st Ave</t>
  </si>
  <si>
    <t>Brooklyn Apartments</t>
  </si>
  <si>
    <t>4768 SE Milwaukie Ave</t>
  </si>
  <si>
    <t>D Street Village</t>
  </si>
  <si>
    <t>3233 SE Division St</t>
  </si>
  <si>
    <t>Burnside 26</t>
  </si>
  <si>
    <t>2510 SE 33rd Pl</t>
  </si>
  <si>
    <t>Spruce</t>
  </si>
  <si>
    <t>2306 SE 11th Ave</t>
  </si>
  <si>
    <t>Residence at Yacht Harbor</t>
  </si>
  <si>
    <t>499 NE Tomahawk Island Dr</t>
  </si>
  <si>
    <t>4100 NE Sandy Blvd</t>
  </si>
  <si>
    <t>3650 NE Mallory Ave</t>
  </si>
  <si>
    <t>The Daveneaux</t>
  </si>
  <si>
    <t>1950 NE Couch St</t>
  </si>
  <si>
    <t>100-198 NE 3rd Ave</t>
  </si>
  <si>
    <t>St. Johns Ivanhoe</t>
  </si>
  <si>
    <t>8680 N Ivanhoe St</t>
  </si>
  <si>
    <t>The Rachel</t>
  </si>
  <si>
    <t>The Cordelia</t>
  </si>
  <si>
    <t>777 NW 19th Ave</t>
  </si>
  <si>
    <t>Park Avenue West Tower</t>
  </si>
  <si>
    <t>750 SW 9th Ave</t>
  </si>
  <si>
    <t>The Franklin Ide</t>
  </si>
  <si>
    <t>2240-2250 NW Lovejoy St</t>
  </si>
  <si>
    <t>Block 276</t>
  </si>
  <si>
    <t>2222 NW Raleigh St</t>
  </si>
  <si>
    <t>19th Avenue Lofts</t>
  </si>
  <si>
    <t>1423 SW Columbia St</t>
  </si>
  <si>
    <t>1161 NW Overton St</t>
  </si>
  <si>
    <t>Sky3 Place</t>
  </si>
  <si>
    <t>Seasons on the Park II</t>
  </si>
  <si>
    <t>1017 SE 12th Ave</t>
  </si>
  <si>
    <t>Grandview Ph II</t>
  </si>
  <si>
    <t>19319 SE 15th St</t>
  </si>
  <si>
    <t>Block 13</t>
  </si>
  <si>
    <t>1000 SE Columbia Blvd</t>
  </si>
  <si>
    <t>Block 10</t>
  </si>
  <si>
    <t>Block 14</t>
  </si>
  <si>
    <t>Block 11</t>
  </si>
  <si>
    <t>Block 5</t>
  </si>
  <si>
    <t>Block 3</t>
  </si>
  <si>
    <t>Block 4</t>
  </si>
  <si>
    <t>Block 20</t>
  </si>
  <si>
    <t>Block 18</t>
  </si>
  <si>
    <t>Block 21</t>
  </si>
  <si>
    <t>Rock Creek Commons</t>
  </si>
  <si>
    <t>11800 NE 124th Ave</t>
  </si>
  <si>
    <t>First Street Station</t>
  </si>
  <si>
    <t>16703 SE 1st St</t>
  </si>
  <si>
    <t>305 E Mill Plain Blvd</t>
  </si>
  <si>
    <t>15 West</t>
  </si>
  <si>
    <t>390 W 15th St</t>
  </si>
  <si>
    <t>Reserve at Columbia Tech Center</t>
  </si>
  <si>
    <t>600 SE 177th Ave</t>
  </si>
  <si>
    <t>614 NE 86th St</t>
  </si>
  <si>
    <t>The Waterfront Residential</t>
  </si>
  <si>
    <t>907 W 7th St</t>
  </si>
  <si>
    <t>Terrene at the Grove</t>
  </si>
  <si>
    <t>8890 SW Ash Meadows Cir</t>
  </si>
  <si>
    <t>Reliable</t>
  </si>
  <si>
    <t>Bldg A</t>
  </si>
  <si>
    <t>140 A Ave</t>
  </si>
  <si>
    <t>Con-Way Blocks</t>
  </si>
  <si>
    <t>601 NE 99th</t>
  </si>
  <si>
    <t>222 NE 102nd</t>
  </si>
  <si>
    <t>1101 SW Jefferson</t>
  </si>
  <si>
    <t>Column Labels</t>
  </si>
  <si>
    <t>Individual Units</t>
  </si>
  <si>
    <t>Total Individual Units</t>
  </si>
  <si>
    <t>Total Complexes</t>
  </si>
  <si>
    <t>Multnomah</t>
  </si>
  <si>
    <t>Washington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</si>
</sst>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5" formatCode="&quot;$&quot;#,##0_);\(&quot;$&quot;#,##0\)"/>
    <numFmt numFmtId="164" formatCode="_(* #,##0.00_);_(* \(#,##0.00\);_(* \-??_);_(@_)"/>
    <numFmt numFmtId="165" formatCode="_(&quot;$&quot;* #,##0_);_(&quot;$&quot;* \(#,##0\);_(&quot;$&quot;* &quot;-&quot;??_);_(@_)"/>
    <numFmt numFmtId="166" formatCode="[$-409]dd\-mmm\-yy;@"/>
    <numFmt numFmtId="167" formatCode="_(* #,##0_);_(* \(#,##0\);_(* \-??_);_(@_)"/>
  </numFmts>
  <fonts count="8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ller"/>
    </font>
    <font>
      <sz val="16"/>
      <name val="Aller"/>
    </font>
    <font>
      <sz val="16"/>
      <color rgb="FF000000"/>
      <name val="Alle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166" fontId="0" fillId="0" borderId="0"/>
    <xf numFmtId="164" fontId="4" fillId="0" borderId="0" applyFill="0" applyBorder="0" applyAlignment="0" applyProtection="0"/>
    <xf numFmtId="3" fontId="1" fillId="0" borderId="0" applyFont="0" applyFill="0" applyBorder="0" applyAlignment="0" applyProtection="0"/>
    <xf numFmtId="5" fontId="1" fillId="0" borderId="0" applyFont="0" applyFill="0" applyBorder="0" applyAlignment="0" applyProtection="0"/>
    <xf numFmtId="166" fontId="2" fillId="0" borderId="0" applyNumberFormat="0" applyFill="0" applyBorder="0" applyAlignment="0" applyProtection="0"/>
    <xf numFmtId="166" fontId="1" fillId="0" borderId="0"/>
  </cellStyleXfs>
  <cellXfs count="52">
    <xf numFmtId="166" fontId="0" fillId="0" borderId="0" xfId="0"/>
    <xf numFmtId="166" fontId="0" fillId="0" borderId="0" xfId="0" pivotButton="1"/>
    <xf numFmtId="1" fontId="0" fillId="0" borderId="0" xfId="0" applyNumberFormat="1"/>
    <xf numFmtId="166" fontId="5" fillId="0" borderId="0" xfId="0" applyFont="1" applyBorder="1" applyAlignment="1" applyProtection="1">
      <alignment vertical="center"/>
      <protection locked="0"/>
    </xf>
    <xf numFmtId="166" fontId="5" fillId="0" borderId="0" xfId="0" applyFont="1"/>
    <xf numFmtId="1" fontId="5" fillId="0" borderId="0" xfId="0" applyNumberFormat="1" applyFont="1" applyBorder="1" applyAlignment="1" applyProtection="1">
      <alignment vertical="center"/>
      <protection locked="0"/>
    </xf>
    <xf numFmtId="1" fontId="5" fillId="0" borderId="0" xfId="0" applyNumberFormat="1" applyFont="1" applyBorder="1" applyAlignment="1" applyProtection="1">
      <alignment horizontal="center" vertical="center"/>
      <protection locked="0"/>
    </xf>
    <xf numFmtId="1" fontId="5" fillId="0" borderId="0" xfId="0" applyNumberFormat="1" applyFont="1" applyFill="1" applyBorder="1" applyAlignment="1" applyProtection="1">
      <alignment horizontal="center" vertical="center"/>
      <protection locked="0"/>
    </xf>
    <xf numFmtId="166" fontId="6" fillId="0" borderId="0" xfId="0" applyFont="1" applyBorder="1" applyAlignment="1" applyProtection="1">
      <alignment vertical="center"/>
      <protection locked="0"/>
    </xf>
    <xf numFmtId="166" fontId="6" fillId="0" borderId="0" xfId="0" applyFont="1"/>
    <xf numFmtId="166" fontId="6" fillId="0" borderId="0" xfId="0" applyFont="1" applyAlignment="1"/>
    <xf numFmtId="166" fontId="6" fillId="0" borderId="0" xfId="0" applyFont="1" applyAlignment="1">
      <alignment horizontal="left"/>
    </xf>
    <xf numFmtId="1" fontId="6" fillId="0" borderId="0" xfId="0" applyNumberFormat="1" applyFont="1" applyAlignment="1">
      <alignment horizontal="center" vertical="top"/>
    </xf>
    <xf numFmtId="1" fontId="6" fillId="0" borderId="0" xfId="0" applyNumberFormat="1" applyFont="1" applyAlignment="1">
      <alignment horizontal="center"/>
    </xf>
    <xf numFmtId="1" fontId="6" fillId="0" borderId="0" xfId="0" applyNumberFormat="1" applyFont="1" applyFill="1" applyAlignment="1" applyProtection="1">
      <alignment horizontal="center" vertical="center"/>
      <protection locked="0"/>
    </xf>
    <xf numFmtId="1" fontId="6" fillId="0" borderId="0" xfId="0" applyNumberFormat="1" applyFont="1" applyBorder="1" applyAlignment="1" applyProtection="1">
      <alignment horizontal="center" vertical="center"/>
      <protection locked="0"/>
    </xf>
    <xf numFmtId="1" fontId="6" fillId="0" borderId="0" xfId="0" applyNumberFormat="1" applyFont="1" applyBorder="1" applyAlignment="1" applyProtection="1">
      <alignment vertical="center"/>
      <protection locked="0"/>
    </xf>
    <xf numFmtId="1" fontId="6" fillId="0" borderId="0" xfId="0" applyNumberFormat="1" applyFont="1" applyAlignment="1"/>
    <xf numFmtId="1" fontId="6" fillId="0" borderId="0" xfId="0" applyNumberFormat="1" applyFont="1"/>
    <xf numFmtId="1" fontId="6" fillId="0" borderId="0" xfId="0" applyNumberFormat="1" applyFont="1" applyBorder="1" applyAlignment="1">
      <alignment vertical="top"/>
    </xf>
    <xf numFmtId="1" fontId="6" fillId="0" borderId="0" xfId="0" applyNumberFormat="1" applyFont="1" applyFill="1" applyBorder="1" applyAlignment="1" applyProtection="1">
      <alignment horizontal="center" vertical="center"/>
      <protection locked="0"/>
    </xf>
    <xf numFmtId="166" fontId="6" fillId="0" borderId="0" xfId="0" applyFont="1" applyBorder="1" applyAlignment="1"/>
    <xf numFmtId="1" fontId="6" fillId="0" borderId="0" xfId="0" applyNumberFormat="1" applyFont="1" applyBorder="1" applyAlignment="1">
      <alignment horizontal="center"/>
    </xf>
    <xf numFmtId="166" fontId="6" fillId="0" borderId="0" xfId="0" applyFont="1" applyBorder="1" applyAlignment="1" applyProtection="1">
      <alignment horizontal="left" vertical="center"/>
      <protection locked="0"/>
    </xf>
    <xf numFmtId="166" fontId="6" fillId="0" borderId="0" xfId="4" applyFont="1"/>
    <xf numFmtId="166" fontId="6" fillId="0" borderId="0" xfId="0" applyNumberFormat="1" applyFont="1" applyFill="1" applyBorder="1"/>
    <xf numFmtId="166" fontId="7" fillId="0" borderId="0" xfId="0" applyNumberFormat="1" applyFont="1" applyFill="1" applyBorder="1"/>
    <xf numFmtId="1" fontId="7" fillId="0" borderId="0" xfId="0" applyNumberFormat="1" applyFont="1" applyFill="1" applyBorder="1"/>
    <xf numFmtId="1" fontId="7" fillId="0" borderId="0" xfId="0" applyNumberFormat="1" applyFont="1" applyFill="1" applyBorder="1" applyAlignment="1">
      <alignment horizontal="center"/>
    </xf>
    <xf numFmtId="166" fontId="6" fillId="0" borderId="0" xfId="0" applyNumberFormat="1" applyFont="1" applyBorder="1" applyAlignment="1" applyProtection="1">
      <alignment vertical="center"/>
      <protection locked="0"/>
    </xf>
    <xf numFmtId="166" fontId="6" fillId="0" borderId="0" xfId="0" applyNumberFormat="1" applyFont="1"/>
    <xf numFmtId="166" fontId="6" fillId="0" borderId="0" xfId="0" applyNumberFormat="1" applyFont="1" applyAlignment="1"/>
    <xf numFmtId="14" fontId="5" fillId="0" borderId="0" xfId="0" applyNumberFormat="1" applyFont="1" applyBorder="1" applyAlignment="1" applyProtection="1">
      <alignment horizontal="left" vertical="center"/>
      <protection locked="0"/>
    </xf>
    <xf numFmtId="14" fontId="6" fillId="0" borderId="0" xfId="0" applyNumberFormat="1" applyFont="1" applyAlignment="1">
      <alignment horizontal="left"/>
    </xf>
    <xf numFmtId="14" fontId="6" fillId="0" borderId="0" xfId="5" applyNumberFormat="1" applyFont="1" applyAlignment="1">
      <alignment horizontal="left"/>
    </xf>
    <xf numFmtId="14" fontId="6" fillId="0" borderId="0" xfId="0" applyNumberFormat="1" applyFont="1" applyBorder="1" applyAlignment="1">
      <alignment horizontal="left"/>
    </xf>
    <xf numFmtId="14" fontId="6" fillId="0" borderId="0" xfId="0" applyNumberFormat="1" applyFont="1" applyBorder="1" applyAlignment="1" applyProtection="1">
      <alignment horizontal="left" vertical="center"/>
      <protection locked="0"/>
    </xf>
    <xf numFmtId="14" fontId="6" fillId="0" borderId="0" xfId="0" applyNumberFormat="1" applyFont="1" applyAlignment="1" applyProtection="1">
      <alignment horizontal="left" vertical="center"/>
      <protection locked="0"/>
    </xf>
    <xf numFmtId="14" fontId="6" fillId="0" borderId="0" xfId="5" applyNumberFormat="1" applyFont="1" applyBorder="1" applyAlignment="1">
      <alignment horizontal="left"/>
    </xf>
    <xf numFmtId="14" fontId="7" fillId="0" borderId="0" xfId="0" applyNumberFormat="1" applyFont="1" applyFill="1" applyBorder="1" applyAlignment="1">
      <alignment horizontal="left"/>
    </xf>
    <xf numFmtId="165" fontId="6" fillId="0" borderId="0" xfId="0" applyNumberFormat="1" applyFont="1" applyAlignment="1">
      <alignment horizontal="left"/>
    </xf>
    <xf numFmtId="166" fontId="6" fillId="0" borderId="0" xfId="0" applyFont="1" applyBorder="1" applyAlignment="1" applyProtection="1">
      <alignment horizontal="center" vertical="center"/>
      <protection locked="0"/>
    </xf>
    <xf numFmtId="167" fontId="6" fillId="0" borderId="0" xfId="0" applyNumberFormat="1" applyFont="1" applyFill="1" applyBorder="1" applyAlignment="1" applyProtection="1">
      <alignment horizontal="center" vertical="center"/>
      <protection locked="0"/>
    </xf>
    <xf numFmtId="167" fontId="6" fillId="0" borderId="0" xfId="0" applyNumberFormat="1" applyFont="1" applyBorder="1" applyAlignment="1" applyProtection="1">
      <alignment vertical="center"/>
      <protection locked="0"/>
    </xf>
    <xf numFmtId="166" fontId="6" fillId="0" borderId="0" xfId="0" applyFont="1" applyAlignment="1">
      <alignment horizontal="center"/>
    </xf>
    <xf numFmtId="167" fontId="6" fillId="0" borderId="0" xfId="0" applyNumberFormat="1" applyFont="1" applyAlignment="1">
      <alignment horizontal="center"/>
    </xf>
    <xf numFmtId="166" fontId="6" fillId="0" borderId="0" xfId="0" applyFont="1" applyBorder="1" applyAlignment="1">
      <alignment vertical="top"/>
    </xf>
    <xf numFmtId="166" fontId="0" fillId="0" borderId="0" xfId="0" applyAlignment="1">
      <alignment horizontal="left"/>
    </xf>
    <xf numFmtId="166" fontId="6" fillId="0" borderId="0" xfId="5" applyFont="1" applyBorder="1" applyAlignment="1">
      <alignment horizontal="left"/>
    </xf>
    <xf numFmtId="167" fontId="6" fillId="0" borderId="0" xfId="1" applyNumberFormat="1" applyFont="1" applyAlignment="1">
      <alignment horizontal="center"/>
    </xf>
    <xf numFmtId="166" fontId="0" fillId="0" borderId="0" xfId="0" applyAlignment="1">
      <alignment horizontal="left" indent="1"/>
    </xf>
    <xf numFmtId="166" fontId="0" fillId="0" borderId="0" xfId="0" applyNumberFormat="1"/>
  </cellXfs>
  <cellStyles count="6">
    <cellStyle name="Comma" xfId="1" builtinId="3"/>
    <cellStyle name="Comma0" xfId="2"/>
    <cellStyle name="Currency0" xfId="3"/>
    <cellStyle name="Hyperlink" xfId="4" builtinId="8"/>
    <cellStyle name="Normal" xfId="0" builtinId="0"/>
    <cellStyle name="Normal_Blended" xfId="5"/>
  </cellStyles>
  <dxfs count="18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teve Morris" refreshedDate="41869.42895509259" createdVersion="4" refreshedVersion="4" minRefreshableVersion="3" recordCount="277">
  <cacheSource type="worksheet">
    <worksheetSource ref="A1:O278" sheet="Apartments"/>
  </cacheSource>
  <cacheFields count="15">
    <cacheField name="LIH" numFmtId="0">
      <sharedItems containsBlank="1"/>
    </cacheField>
    <cacheField name="Units" numFmtId="0">
      <sharedItems containsSemiMixedTypes="0" containsString="0" containsNumber="1" containsInteger="1" minValue="0" maxValue="700"/>
    </cacheField>
    <cacheField name="GT 20 Units" numFmtId="166">
      <sharedItems count="2">
        <s v="Y"/>
        <s v="N"/>
      </sharedItems>
    </cacheField>
    <cacheField name="GT 50 Units" numFmtId="166">
      <sharedItems count="2">
        <s v="Y"/>
        <s v="N"/>
      </sharedItems>
    </cacheField>
    <cacheField name="GT 80 Units" numFmtId="166">
      <sharedItems count="2">
        <s v="Y"/>
        <s v="N"/>
      </sharedItems>
    </cacheField>
    <cacheField name="GT 100 Units" numFmtId="166">
      <sharedItems count="2">
        <s v="Y"/>
        <s v="N"/>
      </sharedItems>
    </cacheField>
    <cacheField name="GT 150 Units" numFmtId="166">
      <sharedItems count="2">
        <s v="N"/>
        <s v="Y"/>
      </sharedItems>
    </cacheField>
    <cacheField name="SITE NAME" numFmtId="0">
      <sharedItems containsBlank="1"/>
    </cacheField>
    <cacheField name="SITESTREET" numFmtId="0">
      <sharedItems/>
    </cacheField>
    <cacheField name="SITECITY" numFmtId="0">
      <sharedItems/>
    </cacheField>
    <cacheField name="County" numFmtId="0">
      <sharedItems count="10">
        <s v="Clackamas"/>
        <s v="Clark"/>
        <s v="Multnomah"/>
        <s v="Washington"/>
        <s v="Clack" u="1"/>
        <s v="Yamh" u="1"/>
        <s v="Marion" u="1"/>
        <s v="Linn" u="1"/>
        <s v="Mult" u="1"/>
        <s v="Wash" u="1"/>
      </sharedItems>
    </cacheField>
    <cacheField name="SITESTATE" numFmtId="0">
      <sharedItems/>
    </cacheField>
    <cacheField name="ZIP" numFmtId="0">
      <sharedItems containsBlank="1" containsMixedTypes="1" containsNumber="1" containsInteger="1" minValue="97005" maxValue="98686"/>
    </cacheField>
    <cacheField name="UNITS2" numFmtId="0">
      <sharedItems containsString="0" containsBlank="1" containsNumber="1" containsInteger="1" minValue="6" maxValue="700"/>
    </cacheField>
    <cacheField name="YEARBLT" numFmtId="1">
      <sharedItems containsSemiMixedTypes="0" containsString="0" containsNumber="1" containsInteger="1" minValue="2012" maxValue="2017" count="6">
        <n v="2015"/>
        <n v="2013"/>
        <n v="2014"/>
        <n v="2016"/>
        <n v="2012"/>
        <n v="2017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teve Morris" refreshedDate="41870.381982870371" createdVersion="4" refreshedVersion="4" minRefreshableVersion="3" recordCount="277">
  <cacheSource type="worksheet">
    <worksheetSource ref="B1:O278" sheet="Apartments"/>
  </cacheSource>
  <cacheFields count="14">
    <cacheField name="Units" numFmtId="0">
      <sharedItems containsSemiMixedTypes="0" containsString="0" containsNumber="1" containsInteger="1" minValue="0" maxValue="700"/>
    </cacheField>
    <cacheField name="GT 20 Units" numFmtId="166">
      <sharedItems/>
    </cacheField>
    <cacheField name="GT 50 Units" numFmtId="166">
      <sharedItems/>
    </cacheField>
    <cacheField name="GT 80 Units" numFmtId="166">
      <sharedItems/>
    </cacheField>
    <cacheField name="GT 100 Units" numFmtId="166">
      <sharedItems/>
    </cacheField>
    <cacheField name="GT 150 Units" numFmtId="166">
      <sharedItems/>
    </cacheField>
    <cacheField name="SITE NAME" numFmtId="0">
      <sharedItems containsBlank="1"/>
    </cacheField>
    <cacheField name="SITESTREET" numFmtId="0">
      <sharedItems/>
    </cacheField>
    <cacheField name="SITECITY" numFmtId="0">
      <sharedItems count="23">
        <s v="Clackamas"/>
        <s v="Happy Valley"/>
        <s v="Lake Oswego"/>
        <s v="Oregon City"/>
        <s v="Wilsonville"/>
        <s v="Battle Ground"/>
        <s v="Camas"/>
        <s v="Ridgefield"/>
        <s v="Vancouver"/>
        <s v="Portland - Central"/>
        <s v="Portland - N"/>
        <s v="Portland - NE"/>
        <s v="Portland - SE"/>
        <s v="Portland - SubE"/>
        <s v="Portland - W"/>
        <s v="Aloha"/>
        <s v="Beaverton"/>
        <s v="Cornelius"/>
        <s v="Forest Grove"/>
        <s v="Hillsboro"/>
        <s v="Sherwood"/>
        <s v="Tigard"/>
        <s v="Tualatin"/>
      </sharedItems>
    </cacheField>
    <cacheField name="County" numFmtId="0">
      <sharedItems count="4">
        <s v="Clackamas"/>
        <s v="Clark"/>
        <s v="Multnomah"/>
        <s v="Washington"/>
      </sharedItems>
    </cacheField>
    <cacheField name="SITESTATE" numFmtId="0">
      <sharedItems/>
    </cacheField>
    <cacheField name="ZIP" numFmtId="0">
      <sharedItems containsBlank="1" containsMixedTypes="1" containsNumber="1" containsInteger="1" minValue="97005" maxValue="98686" count="72">
        <n v="97015"/>
        <n v="97086"/>
        <s v="97086"/>
        <s v="97034"/>
        <n v="97034"/>
        <n v="97045"/>
        <n v="97070"/>
        <s v="97070"/>
        <s v="98684"/>
        <n v="98604"/>
        <s v="98607"/>
        <n v="98642"/>
        <n v="98661"/>
        <s v="98665"/>
        <n v="98660"/>
        <n v="98662"/>
        <n v="98686"/>
        <s v="98660"/>
        <n v="98665"/>
        <s v="98661"/>
        <n v="98684"/>
        <s v="98685"/>
        <s v="97236"/>
        <s v="98626"/>
        <n v="97209"/>
        <n v="97210"/>
        <n v="97214"/>
        <n v="97232"/>
        <s v="97209"/>
        <n v="97201"/>
        <n v="97219"/>
        <n v="97205"/>
        <s v="97201"/>
        <m/>
        <n v="97212"/>
        <s v="97210"/>
        <n v="97217"/>
        <n v="97203"/>
        <n v="97227"/>
        <s v="97217"/>
        <s v="97227"/>
        <s v="97225"/>
        <n v="97211"/>
        <s v="97232"/>
        <s v="97212"/>
        <s v="97213"/>
        <s v="98686"/>
        <n v="97202"/>
        <s v="97202"/>
        <n v="97215"/>
        <s v="97205"/>
        <s v="97233"/>
        <n v="97206"/>
        <n v="97220"/>
        <n v="97233"/>
        <s v="97220"/>
        <s v="97223"/>
        <s v="97013"/>
        <n v="97221"/>
        <n v="97229"/>
        <n v="97007"/>
        <n v="97006"/>
        <s v="97030"/>
        <s v="97006"/>
        <n v="97005"/>
        <n v="97113"/>
        <n v="97116"/>
        <n v="97124"/>
        <n v="97123"/>
        <s v="97230"/>
        <n v="97140"/>
        <n v="97224"/>
      </sharedItems>
    </cacheField>
    <cacheField name="UNITS2" numFmtId="0">
      <sharedItems containsString="0" containsBlank="1" containsNumber="1" containsInteger="1" minValue="6" maxValue="700"/>
    </cacheField>
    <cacheField name="YEARBLT" numFmtId="1">
      <sharedItems containsSemiMixedTypes="0" containsString="0" containsNumber="1" containsInteger="1" minValue="2012" maxValue="2017" count="6">
        <n v="2015"/>
        <n v="2013"/>
        <n v="2014"/>
        <n v="2016"/>
        <n v="2012"/>
        <n v="2017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77">
  <r>
    <s v="YES"/>
    <n v="124"/>
    <x v="0"/>
    <x v="0"/>
    <x v="0"/>
    <x v="0"/>
    <x v="0"/>
    <s v="Lenity Retirement"/>
    <s v="11501 SE Sunnyside Road"/>
    <s v="Clackamas"/>
    <x v="0"/>
    <s v="OR"/>
    <n v="97015"/>
    <n v="124"/>
    <x v="0"/>
  </r>
  <r>
    <m/>
    <n v="216"/>
    <x v="0"/>
    <x v="0"/>
    <x v="0"/>
    <x v="0"/>
    <x v="1"/>
    <s v="Sunrise Terrace"/>
    <s v="14826 SE Misty Drive"/>
    <s v="Happy Valley"/>
    <x v="0"/>
    <s v="OR"/>
    <n v="97086"/>
    <n v="216"/>
    <x v="1"/>
  </r>
  <r>
    <s v="YES"/>
    <n v="41"/>
    <x v="0"/>
    <x v="1"/>
    <x v="1"/>
    <x v="1"/>
    <x v="0"/>
    <s v="85 Causey"/>
    <s v="85xx SE Causey"/>
    <s v="Happy Valley"/>
    <x v="0"/>
    <s v="OR"/>
    <s v="97086"/>
    <n v="41"/>
    <x v="2"/>
  </r>
  <r>
    <s v=""/>
    <n v="76"/>
    <x v="0"/>
    <x v="0"/>
    <x v="1"/>
    <x v="1"/>
    <x v="0"/>
    <s v="Bldg A"/>
    <s v="140 A Ave"/>
    <s v="Lake Oswego"/>
    <x v="0"/>
    <s v="OR"/>
    <s v="97034"/>
    <n v="76"/>
    <x v="0"/>
  </r>
  <r>
    <m/>
    <n v="176"/>
    <x v="0"/>
    <x v="0"/>
    <x v="0"/>
    <x v="0"/>
    <x v="1"/>
    <s v="Wizers"/>
    <s v="330 1st"/>
    <s v="Lake Oswego"/>
    <x v="0"/>
    <s v="OR"/>
    <n v="97034"/>
    <n v="176"/>
    <x v="3"/>
  </r>
  <r>
    <m/>
    <n v="15"/>
    <x v="1"/>
    <x v="1"/>
    <x v="1"/>
    <x v="1"/>
    <x v="0"/>
    <s v="Olsen"/>
    <s v="920 7th"/>
    <s v="Oregon City"/>
    <x v="0"/>
    <s v="OR"/>
    <n v="97045"/>
    <n v="15"/>
    <x v="2"/>
  </r>
  <r>
    <s v="YES"/>
    <n v="40"/>
    <x v="0"/>
    <x v="1"/>
    <x v="1"/>
    <x v="1"/>
    <x v="0"/>
    <m/>
    <s v="2507 S Beavercreek"/>
    <s v="Oregon City"/>
    <x v="0"/>
    <s v="OR"/>
    <n v="97045"/>
    <n v="40"/>
    <x v="0"/>
  </r>
  <r>
    <m/>
    <n v="400"/>
    <x v="0"/>
    <x v="0"/>
    <x v="0"/>
    <x v="0"/>
    <x v="1"/>
    <s v="Clackamette Cove"/>
    <s v="S Agnes Road"/>
    <s v="Oregon City"/>
    <x v="0"/>
    <s v="OR"/>
    <n v="97045"/>
    <n v="400"/>
    <x v="3"/>
  </r>
  <r>
    <m/>
    <n v="52"/>
    <x v="0"/>
    <x v="0"/>
    <x v="1"/>
    <x v="1"/>
    <x v="0"/>
    <s v="Bell Tower"/>
    <s v="30480 SW Boones Ferry Road"/>
    <s v="Wilsonville"/>
    <x v="0"/>
    <s v="OR"/>
    <n v="97070"/>
    <n v="52"/>
    <x v="1"/>
  </r>
  <r>
    <m/>
    <n v="288"/>
    <x v="0"/>
    <x v="0"/>
    <x v="0"/>
    <x v="0"/>
    <x v="1"/>
    <s v="Terrene at the Grove"/>
    <s v="8890 SW Ash Meadows Cir"/>
    <s v="Wilsonville"/>
    <x v="0"/>
    <s v="OR"/>
    <s v="97070"/>
    <n v="288"/>
    <x v="1"/>
  </r>
  <r>
    <m/>
    <n v="325"/>
    <x v="0"/>
    <x v="0"/>
    <x v="0"/>
    <x v="0"/>
    <x v="1"/>
    <s v="Brenchley Estates"/>
    <s v="28035 SW Parkway Ave"/>
    <s v="Wilsonville"/>
    <x v="0"/>
    <s v="OR"/>
    <n v="97070"/>
    <n v="325"/>
    <x v="2"/>
  </r>
  <r>
    <s v=""/>
    <n v="66"/>
    <x v="0"/>
    <x v="0"/>
    <x v="1"/>
    <x v="1"/>
    <x v="0"/>
    <s v="Seasons on the Park II"/>
    <s v="1017 SE 12th Ave"/>
    <s v="Battle Ground"/>
    <x v="1"/>
    <s v="WA"/>
    <s v="98684"/>
    <n v="66"/>
    <x v="1"/>
  </r>
  <r>
    <m/>
    <n v="120"/>
    <x v="0"/>
    <x v="0"/>
    <x v="0"/>
    <x v="0"/>
    <x v="0"/>
    <s v="Seasons on the Park"/>
    <s v="917 SE 9th Circle"/>
    <s v="Battle Ground"/>
    <x v="1"/>
    <s v="WA"/>
    <n v="98604"/>
    <n v="120"/>
    <x v="2"/>
  </r>
  <r>
    <s v=""/>
    <n v="700"/>
    <x v="0"/>
    <x v="0"/>
    <x v="0"/>
    <x v="0"/>
    <x v="1"/>
    <s v="Grandview Ph II"/>
    <s v="19319 SE 15th St"/>
    <s v="Camas"/>
    <x v="1"/>
    <s v="WA"/>
    <s v="98607"/>
    <n v="700"/>
    <x v="3"/>
  </r>
  <r>
    <m/>
    <n v="120"/>
    <x v="0"/>
    <x v="0"/>
    <x v="0"/>
    <x v="0"/>
    <x v="0"/>
    <m/>
    <s v="1709 NE 179th"/>
    <s v="Ridgefield"/>
    <x v="1"/>
    <s v="WA"/>
    <n v="98642"/>
    <n v="120"/>
    <x v="1"/>
  </r>
  <r>
    <m/>
    <n v="18"/>
    <x v="1"/>
    <x v="1"/>
    <x v="1"/>
    <x v="1"/>
    <x v="0"/>
    <s v="Sunlight"/>
    <s v="5513 NE 66th"/>
    <s v="Vancouver"/>
    <x v="1"/>
    <s v="WA"/>
    <n v="98661"/>
    <n v="18"/>
    <x v="4"/>
  </r>
  <r>
    <m/>
    <n v="21"/>
    <x v="0"/>
    <x v="1"/>
    <x v="1"/>
    <x v="1"/>
    <x v="0"/>
    <s v="Willow Crest"/>
    <s v="5010 Nicholson Road"/>
    <s v="Vancouver"/>
    <x v="1"/>
    <s v="WA"/>
    <n v="98661"/>
    <n v="21"/>
    <x v="1"/>
  </r>
  <r>
    <s v=""/>
    <n v="45"/>
    <x v="0"/>
    <x v="1"/>
    <x v="1"/>
    <x v="1"/>
    <x v="0"/>
    <s v="The Timbers"/>
    <s v="614 NE 86th St"/>
    <s v="Vancouver"/>
    <x v="1"/>
    <s v="WA"/>
    <s v="98665"/>
    <n v="45"/>
    <x v="1"/>
  </r>
  <r>
    <s v="YES"/>
    <n v="76"/>
    <x v="0"/>
    <x v="0"/>
    <x v="1"/>
    <x v="1"/>
    <x v="0"/>
    <s v="Vista Court"/>
    <s v="1405 Esther"/>
    <s v="Vancouver"/>
    <x v="1"/>
    <s v="WA"/>
    <n v="98660"/>
    <n v="76"/>
    <x v="1"/>
  </r>
  <r>
    <m/>
    <n v="112"/>
    <x v="0"/>
    <x v="0"/>
    <x v="0"/>
    <x v="0"/>
    <x v="0"/>
    <s v="Burton Park"/>
    <s v="7915 NE Burton Rd"/>
    <s v="Vancouver"/>
    <x v="1"/>
    <s v="WA"/>
    <n v="98662"/>
    <n v="112"/>
    <x v="1"/>
  </r>
  <r>
    <s v=""/>
    <n v="145"/>
    <x v="0"/>
    <x v="0"/>
    <x v="0"/>
    <x v="0"/>
    <x v="0"/>
    <s v="Rock Creek Commons"/>
    <s v="11800 NE 124th Ave"/>
    <s v="Vancouver"/>
    <x v="1"/>
    <s v="WA"/>
    <s v="98665"/>
    <n v="145"/>
    <x v="1"/>
  </r>
  <r>
    <m/>
    <n v="164"/>
    <x v="0"/>
    <x v="0"/>
    <x v="0"/>
    <x v="0"/>
    <x v="1"/>
    <s v="NorthGlen Villas"/>
    <s v="11900 NE 72nd Ave"/>
    <s v="Vancouver"/>
    <x v="1"/>
    <s v="WA"/>
    <n v="98661"/>
    <n v="164"/>
    <x v="1"/>
  </r>
  <r>
    <s v=""/>
    <n v="396"/>
    <x v="0"/>
    <x v="0"/>
    <x v="0"/>
    <x v="0"/>
    <x v="1"/>
    <s v="Reserve at Columbia Tech Center"/>
    <s v="600 SE 177th Ave"/>
    <s v="Vancouver"/>
    <x v="1"/>
    <s v="WA"/>
    <n v="98686"/>
    <n v="396"/>
    <x v="1"/>
  </r>
  <r>
    <m/>
    <n v="418"/>
    <x v="0"/>
    <x v="0"/>
    <x v="0"/>
    <x v="0"/>
    <x v="1"/>
    <s v="The Reserve"/>
    <s v="600 SE Mill Plain Blvd"/>
    <s v="Vancouver"/>
    <x v="1"/>
    <s v="WA"/>
    <n v="98660"/>
    <n v="418"/>
    <x v="1"/>
  </r>
  <r>
    <s v=""/>
    <n v="98"/>
    <x v="0"/>
    <x v="0"/>
    <x v="0"/>
    <x v="1"/>
    <x v="0"/>
    <s v="Prestige Plaza"/>
    <s v="305 E Mill Plain Blvd"/>
    <s v="Vancouver"/>
    <x v="1"/>
    <s v="WA"/>
    <s v="98660"/>
    <n v="98"/>
    <x v="2"/>
  </r>
  <r>
    <m/>
    <n v="60"/>
    <x v="0"/>
    <x v="0"/>
    <x v="1"/>
    <x v="1"/>
    <x v="0"/>
    <s v="Alvin Eilts"/>
    <s v="1618 NE 112th St"/>
    <s v="Vancouver"/>
    <x v="1"/>
    <s v="WA"/>
    <n v="98686"/>
    <n v="60"/>
    <x v="0"/>
  </r>
  <r>
    <m/>
    <n v="110"/>
    <x v="0"/>
    <x v="0"/>
    <x v="0"/>
    <x v="0"/>
    <x v="0"/>
    <s v="Westridge Lofts"/>
    <s v="S 192nd &amp; 20th Street"/>
    <s v="Vancouver"/>
    <x v="1"/>
    <s v="WA"/>
    <n v="98665"/>
    <n v="110"/>
    <x v="0"/>
  </r>
  <r>
    <s v="YES"/>
    <n v="112"/>
    <x v="0"/>
    <x v="0"/>
    <x v="0"/>
    <x v="0"/>
    <x v="0"/>
    <s v="Promenade"/>
    <s v="11601 NE 117th Ave"/>
    <s v="Vancouver"/>
    <x v="1"/>
    <s v="WA"/>
    <n v="98662"/>
    <n v="112"/>
    <x v="0"/>
  </r>
  <r>
    <s v=""/>
    <n v="120"/>
    <x v="0"/>
    <x v="0"/>
    <x v="0"/>
    <x v="0"/>
    <x v="0"/>
    <s v="15 West"/>
    <s v="390 W 15th St"/>
    <s v="Vancouver"/>
    <x v="1"/>
    <s v="WA"/>
    <s v="98661"/>
    <n v="120"/>
    <x v="0"/>
  </r>
  <r>
    <m/>
    <n v="124"/>
    <x v="0"/>
    <x v="0"/>
    <x v="0"/>
    <x v="0"/>
    <x v="0"/>
    <s v="134th Street Lofts"/>
    <s v="NE 134th &amp; I205"/>
    <s v="Vancouver"/>
    <x v="1"/>
    <s v="WA"/>
    <n v="98684"/>
    <n v="124"/>
    <x v="0"/>
  </r>
  <r>
    <s v="YES"/>
    <n v="152"/>
    <x v="0"/>
    <x v="0"/>
    <x v="0"/>
    <x v="0"/>
    <x v="1"/>
    <s v="First Street Station"/>
    <s v="16703 SE 1st St"/>
    <s v="Vancouver"/>
    <x v="1"/>
    <s v="WA"/>
    <s v="98685"/>
    <n v="152"/>
    <x v="0"/>
  </r>
  <r>
    <m/>
    <n v="203"/>
    <x v="0"/>
    <x v="0"/>
    <x v="0"/>
    <x v="0"/>
    <x v="1"/>
    <s v="Fountains"/>
    <s v="10301 NE 117th Ave"/>
    <s v="Vancouver"/>
    <x v="1"/>
    <s v="WA"/>
    <n v="98662"/>
    <n v="203"/>
    <x v="0"/>
  </r>
  <r>
    <s v=""/>
    <n v="330"/>
    <x v="0"/>
    <x v="0"/>
    <x v="0"/>
    <x v="0"/>
    <x v="1"/>
    <s v="The Waterfront Residential"/>
    <s v="907 W 7th St"/>
    <s v="Vancouver"/>
    <x v="1"/>
    <s v="WA"/>
    <s v="97236"/>
    <n v="330"/>
    <x v="0"/>
  </r>
  <r>
    <m/>
    <n v="67"/>
    <x v="0"/>
    <x v="0"/>
    <x v="1"/>
    <x v="1"/>
    <x v="0"/>
    <s v="Evergreen Airport"/>
    <s v="13700 NW 4th Street"/>
    <s v="Vancouver"/>
    <x v="1"/>
    <s v="WA"/>
    <n v="98665"/>
    <n v="67"/>
    <x v="3"/>
  </r>
  <r>
    <s v=""/>
    <n v="223"/>
    <x v="0"/>
    <x v="0"/>
    <x v="0"/>
    <x v="0"/>
    <x v="1"/>
    <s v="Block 13"/>
    <s v="1000 SE Columbia Blvd"/>
    <s v="Vancouver"/>
    <x v="1"/>
    <s v="WA"/>
    <s v="98660"/>
    <n v="223"/>
    <x v="5"/>
  </r>
  <r>
    <s v=""/>
    <n v="224"/>
    <x v="0"/>
    <x v="0"/>
    <x v="0"/>
    <x v="0"/>
    <x v="1"/>
    <s v="Block 10"/>
    <s v="1000 SE Columbia Blvd"/>
    <s v="Vancouver"/>
    <x v="1"/>
    <s v="WA"/>
    <s v="98661"/>
    <n v="224"/>
    <x v="5"/>
  </r>
  <r>
    <s v=""/>
    <n v="229"/>
    <x v="0"/>
    <x v="0"/>
    <x v="0"/>
    <x v="0"/>
    <x v="1"/>
    <s v="Block 14"/>
    <s v="1000 SE Columbia Blvd"/>
    <s v="Vancouver"/>
    <x v="1"/>
    <s v="WA"/>
    <s v="98660"/>
    <n v="229"/>
    <x v="5"/>
  </r>
  <r>
    <s v=""/>
    <n v="261"/>
    <x v="0"/>
    <x v="0"/>
    <x v="0"/>
    <x v="0"/>
    <x v="1"/>
    <s v="Block 11"/>
    <s v="1000 SE Columbia Blvd"/>
    <s v="Vancouver"/>
    <x v="1"/>
    <s v="WA"/>
    <s v="98660"/>
    <n v="261"/>
    <x v="5"/>
  </r>
  <r>
    <s v=""/>
    <n v="295"/>
    <x v="0"/>
    <x v="0"/>
    <x v="0"/>
    <x v="0"/>
    <x v="1"/>
    <s v="Block 5"/>
    <s v="1000 SE Columbia Blvd"/>
    <s v="Vancouver"/>
    <x v="1"/>
    <s v="WA"/>
    <s v="98660"/>
    <n v="295"/>
    <x v="5"/>
  </r>
  <r>
    <s v=""/>
    <n v="297"/>
    <x v="0"/>
    <x v="0"/>
    <x v="0"/>
    <x v="0"/>
    <x v="1"/>
    <s v="Block 3"/>
    <s v="1000 SE Columbia Blvd"/>
    <s v="Vancouver"/>
    <x v="1"/>
    <s v="WA"/>
    <s v="98660"/>
    <n v="297"/>
    <x v="5"/>
  </r>
  <r>
    <s v=""/>
    <n v="304"/>
    <x v="0"/>
    <x v="0"/>
    <x v="0"/>
    <x v="0"/>
    <x v="1"/>
    <s v="Block 4"/>
    <s v="1000 SE Columbia Blvd"/>
    <s v="Vancouver"/>
    <x v="1"/>
    <s v="WA"/>
    <s v="98660"/>
    <n v="304"/>
    <x v="5"/>
  </r>
  <r>
    <s v=""/>
    <n v="308"/>
    <x v="0"/>
    <x v="0"/>
    <x v="0"/>
    <x v="0"/>
    <x v="1"/>
    <s v="Block 17"/>
    <s v="1000 SE Columbia Blvd"/>
    <s v="Vancouver"/>
    <x v="1"/>
    <s v="WA"/>
    <s v="98660"/>
    <n v="308"/>
    <x v="5"/>
  </r>
  <r>
    <s v=""/>
    <n v="309"/>
    <x v="0"/>
    <x v="0"/>
    <x v="0"/>
    <x v="0"/>
    <x v="1"/>
    <s v="Block 7"/>
    <s v="1000 SE Columbia Blvd"/>
    <s v="Vancouver"/>
    <x v="1"/>
    <s v="WA"/>
    <s v="98626"/>
    <n v="309"/>
    <x v="5"/>
  </r>
  <r>
    <s v=""/>
    <n v="343"/>
    <x v="0"/>
    <x v="0"/>
    <x v="0"/>
    <x v="0"/>
    <x v="1"/>
    <s v="Block 20"/>
    <s v="1000 SE Columbia Blvd"/>
    <s v="Vancouver"/>
    <x v="1"/>
    <s v="WA"/>
    <s v="98660"/>
    <n v="343"/>
    <x v="5"/>
  </r>
  <r>
    <s v=""/>
    <n v="361"/>
    <x v="0"/>
    <x v="0"/>
    <x v="0"/>
    <x v="0"/>
    <x v="1"/>
    <s v="Block 18"/>
    <s v="1000 SE Columbia Blvd"/>
    <s v="Vancouver"/>
    <x v="1"/>
    <s v="WA"/>
    <s v="98660"/>
    <n v="361"/>
    <x v="5"/>
  </r>
  <r>
    <s v=""/>
    <n v="498"/>
    <x v="0"/>
    <x v="0"/>
    <x v="0"/>
    <x v="0"/>
    <x v="1"/>
    <s v="Block 21"/>
    <s v="1000 SE Columbia Blvd"/>
    <s v="Vancouver"/>
    <x v="1"/>
    <s v="WA"/>
    <s v="98660"/>
    <n v="498"/>
    <x v="5"/>
  </r>
  <r>
    <s v=""/>
    <n v="12"/>
    <x v="1"/>
    <x v="1"/>
    <x v="1"/>
    <x v="1"/>
    <x v="0"/>
    <s v="The Norm"/>
    <s v="1415 NW 19th Ave"/>
    <s v="Portland - Central"/>
    <x v="2"/>
    <s v="OR"/>
    <n v="97209"/>
    <n v="12"/>
    <x v="4"/>
  </r>
  <r>
    <s v="YES"/>
    <n v="34"/>
    <x v="0"/>
    <x v="1"/>
    <x v="1"/>
    <x v="1"/>
    <x v="0"/>
    <s v="Modern Rich"/>
    <s v="207 NW Couch"/>
    <s v="Portland - Central"/>
    <x v="2"/>
    <s v="OR"/>
    <n v="97209"/>
    <n v="34"/>
    <x v="4"/>
  </r>
  <r>
    <s v="YES"/>
    <n v="42"/>
    <x v="0"/>
    <x v="1"/>
    <x v="1"/>
    <x v="1"/>
    <x v="0"/>
    <s v="MacDonald Center"/>
    <s v="121-127 NW 6th"/>
    <s v="Portland - Central"/>
    <x v="2"/>
    <s v="OR"/>
    <n v="97209"/>
    <n v="42"/>
    <x v="4"/>
  </r>
  <r>
    <m/>
    <n v="150"/>
    <x v="0"/>
    <x v="0"/>
    <x v="0"/>
    <x v="0"/>
    <x v="0"/>
    <s v="Freedom Center I"/>
    <s v="1450 NW Pettygrove"/>
    <s v="Portland - Central"/>
    <x v="2"/>
    <s v="OR"/>
    <n v="97209"/>
    <n v="150"/>
    <x v="4"/>
  </r>
  <r>
    <s v="YES"/>
    <n v="180"/>
    <x v="0"/>
    <x v="0"/>
    <x v="0"/>
    <x v="0"/>
    <x v="1"/>
    <s v="Richard L. Harris"/>
    <s v="8 NW 8th"/>
    <s v="Portland - Central"/>
    <x v="2"/>
    <s v="OR"/>
    <n v="97209"/>
    <n v="180"/>
    <x v="4"/>
  </r>
  <r>
    <m/>
    <n v="20"/>
    <x v="1"/>
    <x v="1"/>
    <x v="1"/>
    <x v="1"/>
    <x v="0"/>
    <s v="The 1607"/>
    <s v="1607 NW Davis"/>
    <s v="Portland - Central"/>
    <x v="2"/>
    <s v="OR"/>
    <n v="97210"/>
    <n v="20"/>
    <x v="1"/>
  </r>
  <r>
    <m/>
    <n v="24"/>
    <x v="0"/>
    <x v="1"/>
    <x v="1"/>
    <x v="1"/>
    <x v="0"/>
    <s v="Bennevento"/>
    <s v="1616 NW 23rd"/>
    <s v="Portland - Central"/>
    <x v="2"/>
    <s v="OR"/>
    <n v="97214"/>
    <n v="24"/>
    <x v="1"/>
  </r>
  <r>
    <m/>
    <n v="29"/>
    <x v="0"/>
    <x v="1"/>
    <x v="1"/>
    <x v="1"/>
    <x v="0"/>
    <s v="Water"/>
    <s v="0103 SW Meade"/>
    <s v="Portland - Central"/>
    <x v="2"/>
    <s v="OR"/>
    <n v="97232"/>
    <n v="29"/>
    <x v="1"/>
  </r>
  <r>
    <m/>
    <n v="50"/>
    <x v="0"/>
    <x v="1"/>
    <x v="1"/>
    <x v="1"/>
    <x v="0"/>
    <s v="Art House"/>
    <s v="33 NW Park Ave"/>
    <s v="Portland - Central"/>
    <x v="2"/>
    <s v="OR"/>
    <n v="97209"/>
    <n v="50"/>
    <x v="1"/>
  </r>
  <r>
    <m/>
    <n v="50"/>
    <x v="0"/>
    <x v="1"/>
    <x v="1"/>
    <x v="1"/>
    <x v="0"/>
    <s v="The Janey"/>
    <s v="1155 NW Everett"/>
    <s v="Portland - Central"/>
    <x v="2"/>
    <s v="OR"/>
    <n v="97209"/>
    <n v="50"/>
    <x v="1"/>
  </r>
  <r>
    <s v="YES"/>
    <n v="90"/>
    <x v="0"/>
    <x v="0"/>
    <x v="0"/>
    <x v="1"/>
    <x v="0"/>
    <s v="20 Pettygrove"/>
    <s v="1976 NW Pettygrove"/>
    <s v="Portland - Central"/>
    <x v="2"/>
    <s v="OR"/>
    <n v="97209"/>
    <n v="90"/>
    <x v="1"/>
  </r>
  <r>
    <s v=""/>
    <n v="92"/>
    <x v="0"/>
    <x v="0"/>
    <x v="0"/>
    <x v="1"/>
    <x v="0"/>
    <s v="The Franklin Ide"/>
    <s v="2240-2250 NW Lovejoy St"/>
    <s v="Portland - Central"/>
    <x v="2"/>
    <s v="OR"/>
    <s v="97209"/>
    <n v="92"/>
    <x v="1"/>
  </r>
  <r>
    <m/>
    <n v="177"/>
    <x v="0"/>
    <x v="0"/>
    <x v="0"/>
    <x v="0"/>
    <x v="1"/>
    <s v="The Parker"/>
    <s v="1415 NW 12th Ave"/>
    <s v="Portland - Central"/>
    <x v="2"/>
    <s v="OR"/>
    <n v="97209"/>
    <n v="177"/>
    <x v="1"/>
  </r>
  <r>
    <m/>
    <n v="179"/>
    <x v="0"/>
    <x v="0"/>
    <x v="0"/>
    <x v="0"/>
    <x v="1"/>
    <s v="Savier Flats"/>
    <s v="2244 NW Savier"/>
    <s v="Portland - Central"/>
    <x v="2"/>
    <s v="OR"/>
    <n v="97201"/>
    <n v="179"/>
    <x v="1"/>
  </r>
  <r>
    <s v="YES"/>
    <n v="209"/>
    <x v="0"/>
    <x v="0"/>
    <x v="0"/>
    <x v="0"/>
    <x v="1"/>
    <s v="Gray's Landing"/>
    <s v="650 SW Lowell"/>
    <s v="Portland - Central"/>
    <x v="2"/>
    <s v="OR"/>
    <n v="97219"/>
    <n v="209"/>
    <x v="1"/>
  </r>
  <r>
    <m/>
    <n v="282"/>
    <x v="0"/>
    <x v="0"/>
    <x v="0"/>
    <x v="0"/>
    <x v="1"/>
    <s v="University Pointe"/>
    <s v="550 SW College"/>
    <s v="Portland - Central"/>
    <x v="2"/>
    <s v="OR"/>
    <n v="97210"/>
    <n v="282"/>
    <x v="1"/>
  </r>
  <r>
    <m/>
    <n v="283"/>
    <x v="0"/>
    <x v="0"/>
    <x v="0"/>
    <x v="0"/>
    <x v="1"/>
    <s v="College Station"/>
    <s v="1950 SW 6th"/>
    <s v="Portland - Central"/>
    <x v="2"/>
    <s v="OR"/>
    <n v="97201"/>
    <n v="283"/>
    <x v="1"/>
  </r>
  <r>
    <m/>
    <n v="7"/>
    <x v="1"/>
    <x v="1"/>
    <x v="1"/>
    <x v="1"/>
    <x v="0"/>
    <m/>
    <s v="1235 NW 19th"/>
    <s v="Portland - Central"/>
    <x v="2"/>
    <s v="OR"/>
    <n v="97209"/>
    <n v="7"/>
    <x v="2"/>
  </r>
  <r>
    <m/>
    <n v="18"/>
    <x v="1"/>
    <x v="1"/>
    <x v="1"/>
    <x v="1"/>
    <x v="0"/>
    <m/>
    <s v="2124 NW Flanders"/>
    <s v="Portland - Central"/>
    <x v="2"/>
    <s v="OR"/>
    <n v="97210"/>
    <n v="18"/>
    <x v="2"/>
  </r>
  <r>
    <m/>
    <n v="26"/>
    <x v="0"/>
    <x v="1"/>
    <x v="1"/>
    <x v="1"/>
    <x v="0"/>
    <s v="Medina"/>
    <s v="2926 SW 4th"/>
    <s v="Portland - Central"/>
    <x v="2"/>
    <s v="OR"/>
    <n v="97201"/>
    <n v="26"/>
    <x v="2"/>
  </r>
  <r>
    <m/>
    <n v="40"/>
    <x v="0"/>
    <x v="1"/>
    <x v="1"/>
    <x v="1"/>
    <x v="0"/>
    <s v="Sawyers Row"/>
    <s v="1950 NW Raleigh"/>
    <s v="Portland - Central"/>
    <x v="2"/>
    <s v="OR"/>
    <n v="97214"/>
    <n v="40"/>
    <x v="2"/>
  </r>
  <r>
    <m/>
    <n v="54"/>
    <x v="0"/>
    <x v="0"/>
    <x v="1"/>
    <x v="1"/>
    <x v="0"/>
    <s v="Student Housing"/>
    <s v="1975 SW 5th"/>
    <s v="Portland - Central"/>
    <x v="2"/>
    <s v="OR"/>
    <n v="97201"/>
    <n v="54"/>
    <x v="2"/>
  </r>
  <r>
    <m/>
    <n v="56"/>
    <x v="0"/>
    <x v="0"/>
    <x v="1"/>
    <x v="1"/>
    <x v="0"/>
    <s v="Footprint Thurman"/>
    <s v="2250 NW Thurman"/>
    <s v="Portland - Central"/>
    <x v="2"/>
    <s v="OR"/>
    <n v="97210"/>
    <n v="56"/>
    <x v="2"/>
  </r>
  <r>
    <s v="YES"/>
    <n v="80"/>
    <x v="0"/>
    <x v="0"/>
    <x v="1"/>
    <x v="1"/>
    <x v="0"/>
    <s v="The Yards (Phase 3)"/>
    <s v="615 NW Naito Pkwy"/>
    <s v="Portland - Central"/>
    <x v="2"/>
    <s v="OR"/>
    <n v="97209"/>
    <n v="80"/>
    <x v="2"/>
  </r>
  <r>
    <m/>
    <n v="81"/>
    <x v="0"/>
    <x v="0"/>
    <x v="0"/>
    <x v="1"/>
    <x v="0"/>
    <s v="Market View"/>
    <s v="12xx SW Market"/>
    <s v="Portland - Central"/>
    <x v="2"/>
    <s v="OR"/>
    <n v="97201"/>
    <n v="81"/>
    <x v="2"/>
  </r>
  <r>
    <m/>
    <n v="86"/>
    <x v="0"/>
    <x v="0"/>
    <x v="0"/>
    <x v="1"/>
    <x v="0"/>
    <m/>
    <s v="1500-1520 SW 12th"/>
    <s v="Portland - Central"/>
    <x v="2"/>
    <s v="OR"/>
    <n v="97205"/>
    <n v="86"/>
    <x v="2"/>
  </r>
  <r>
    <m/>
    <n v="104"/>
    <x v="0"/>
    <x v="0"/>
    <x v="0"/>
    <x v="0"/>
    <x v="0"/>
    <s v="The Addy"/>
    <s v="1721 NW Northrup"/>
    <s v="Portland - Central"/>
    <x v="2"/>
    <s v="OR"/>
    <n v="97209"/>
    <n v="104"/>
    <x v="2"/>
  </r>
  <r>
    <s v="YES"/>
    <n v="104"/>
    <x v="0"/>
    <x v="0"/>
    <x v="0"/>
    <x v="0"/>
    <x v="0"/>
    <m/>
    <s v="1222 NW 18th"/>
    <s v="Portland - Central"/>
    <x v="2"/>
    <s v="OR"/>
    <n v="97209"/>
    <n v="104"/>
    <x v="2"/>
  </r>
  <r>
    <m/>
    <n v="118"/>
    <x v="0"/>
    <x v="0"/>
    <x v="0"/>
    <x v="0"/>
    <x v="0"/>
    <s v="The Emery"/>
    <s v="3155 SW Moody"/>
    <s v="Portland - Central"/>
    <x v="2"/>
    <s v="OR"/>
    <n v="97201"/>
    <n v="118"/>
    <x v="2"/>
  </r>
  <r>
    <m/>
    <n v="134"/>
    <x v="0"/>
    <x v="0"/>
    <x v="0"/>
    <x v="0"/>
    <x v="0"/>
    <s v="19th Avenue Lofts"/>
    <s v="1920 NW Johnson"/>
    <s v="Portland - Central"/>
    <x v="2"/>
    <s v="OR"/>
    <n v="97209"/>
    <n v="134"/>
    <x v="2"/>
  </r>
  <r>
    <m/>
    <n v="134"/>
    <x v="0"/>
    <x v="0"/>
    <x v="0"/>
    <x v="0"/>
    <x v="0"/>
    <s v="Jefferson Street Flats"/>
    <s v="2040 SW Jefferson"/>
    <s v="Portland - Central"/>
    <x v="2"/>
    <s v="OR"/>
    <n v="97201"/>
    <n v="134"/>
    <x v="2"/>
  </r>
  <r>
    <m/>
    <n v="134"/>
    <x v="0"/>
    <x v="0"/>
    <x v="0"/>
    <x v="0"/>
    <x v="0"/>
    <s v="The Cordelia"/>
    <s v="777 NW 19th Ave"/>
    <s v="Portland - Central"/>
    <x v="2"/>
    <s v="OR"/>
    <s v="97201"/>
    <n v="134"/>
    <x v="2"/>
  </r>
  <r>
    <s v=""/>
    <n v="18"/>
    <x v="1"/>
    <x v="1"/>
    <x v="1"/>
    <x v="1"/>
    <x v="0"/>
    <s v="Columbia"/>
    <s v="1423 SW Columbia St"/>
    <s v="Portland - Central"/>
    <x v="2"/>
    <s v="OR"/>
    <s v="97201"/>
    <n v="18"/>
    <x v="0"/>
  </r>
  <r>
    <m/>
    <n v="24"/>
    <x v="0"/>
    <x v="1"/>
    <x v="1"/>
    <x v="1"/>
    <x v="0"/>
    <s v="Jefferson Hotel"/>
    <s v="202 SW Jefferson"/>
    <s v="Portland - Central"/>
    <x v="2"/>
    <s v="OR"/>
    <n v="97201"/>
    <n v="24"/>
    <x v="0"/>
  </r>
  <r>
    <m/>
    <n v="48"/>
    <x v="0"/>
    <x v="1"/>
    <x v="1"/>
    <x v="1"/>
    <x v="0"/>
    <m/>
    <s v="808 NW 19th"/>
    <s v="Portland - Central"/>
    <x v="2"/>
    <s v="OR"/>
    <n v="97209"/>
    <n v="48"/>
    <x v="0"/>
  </r>
  <r>
    <m/>
    <n v="61"/>
    <x v="0"/>
    <x v="0"/>
    <x v="1"/>
    <x v="1"/>
    <x v="0"/>
    <m/>
    <s v="NEC SW Barbur &amp; Hooker"/>
    <s v="Portland - Central"/>
    <x v="2"/>
    <s v="OR"/>
    <n v="97201"/>
    <n v="61"/>
    <x v="0"/>
  </r>
  <r>
    <s v="YES"/>
    <n v="62"/>
    <x v="0"/>
    <x v="0"/>
    <x v="1"/>
    <x v="1"/>
    <x v="0"/>
    <s v="Erickson's"/>
    <s v="2-12 NW 2nd"/>
    <s v="Portland - Central"/>
    <x v="2"/>
    <s v="OR"/>
    <n v="97209"/>
    <n v="62"/>
    <x v="0"/>
  </r>
  <r>
    <s v=""/>
    <n v="110"/>
    <x v="0"/>
    <x v="0"/>
    <x v="0"/>
    <x v="0"/>
    <x v="0"/>
    <s v="Block 276"/>
    <s v="2222 NW Raleigh St"/>
    <s v="Portland - Central"/>
    <x v="2"/>
    <s v="OR"/>
    <m/>
    <n v="110"/>
    <x v="0"/>
  </r>
  <r>
    <m/>
    <n v="110"/>
    <x v="0"/>
    <x v="0"/>
    <x v="0"/>
    <x v="0"/>
    <x v="0"/>
    <s v="Slabtown"/>
    <s v="2170 NW Raleigh"/>
    <s v="Portland - Central"/>
    <x v="2"/>
    <s v="OR"/>
    <n v="97209"/>
    <n v="110"/>
    <x v="0"/>
  </r>
  <r>
    <m/>
    <n v="112"/>
    <x v="0"/>
    <x v="0"/>
    <x v="0"/>
    <x v="0"/>
    <x v="0"/>
    <s v="Market View"/>
    <s v="1100 SW Market"/>
    <s v="Portland - Central"/>
    <x v="2"/>
    <s v="OR"/>
    <n v="97201"/>
    <n v="112"/>
    <x v="0"/>
  </r>
  <r>
    <s v="YES"/>
    <n v="143"/>
    <x v="0"/>
    <x v="0"/>
    <x v="0"/>
    <x v="0"/>
    <x v="0"/>
    <s v="Abigail"/>
    <s v="13xx NW Raleigh"/>
    <s v="Portland - Central"/>
    <x v="2"/>
    <s v="OR"/>
    <n v="97210"/>
    <n v="143"/>
    <x v="0"/>
  </r>
  <r>
    <m/>
    <n v="158"/>
    <x v="0"/>
    <x v="0"/>
    <x v="0"/>
    <x v="0"/>
    <x v="1"/>
    <s v="The Beacon"/>
    <s v="1951 SW 6th"/>
    <s v="Portland - Central"/>
    <x v="2"/>
    <s v="OR"/>
    <n v="97201"/>
    <n v="158"/>
    <x v="0"/>
  </r>
  <r>
    <s v=""/>
    <n v="199"/>
    <x v="0"/>
    <x v="0"/>
    <x v="0"/>
    <x v="0"/>
    <x v="1"/>
    <s v="Sky3 Place"/>
    <s v="1101 SW Jefferson"/>
    <s v="Portland - Central"/>
    <x v="2"/>
    <s v="OR"/>
    <s v="97209"/>
    <n v="199"/>
    <x v="0"/>
  </r>
  <r>
    <m/>
    <n v="220"/>
    <x v="0"/>
    <x v="0"/>
    <x v="0"/>
    <x v="0"/>
    <x v="1"/>
    <s v="Block 43"/>
    <s v="0601 SW Abernethy"/>
    <s v="Portland - Central"/>
    <x v="2"/>
    <s v="OR"/>
    <n v="97201"/>
    <n v="220"/>
    <x v="0"/>
  </r>
  <r>
    <m/>
    <n v="224"/>
    <x v="0"/>
    <x v="0"/>
    <x v="0"/>
    <x v="0"/>
    <x v="1"/>
    <s v="Block 41"/>
    <s v="SW Bond &amp; Lowell"/>
    <s v="Portland - Central"/>
    <x v="2"/>
    <s v="OR"/>
    <n v="97201"/>
    <n v="224"/>
    <x v="0"/>
  </r>
  <r>
    <m/>
    <n v="243"/>
    <x v="0"/>
    <x v="0"/>
    <x v="0"/>
    <x v="0"/>
    <x v="1"/>
    <s v="Riverscape"/>
    <s v="16xx NW Naito"/>
    <s v="Portland - Central"/>
    <x v="2"/>
    <s v="OR"/>
    <n v="97210"/>
    <n v="243"/>
    <x v="0"/>
  </r>
  <r>
    <m/>
    <n v="269"/>
    <x v="0"/>
    <x v="0"/>
    <x v="0"/>
    <x v="0"/>
    <x v="1"/>
    <s v="1420 Pearl"/>
    <s v="1420 NW 14th"/>
    <s v="Portland - Central"/>
    <x v="2"/>
    <s v="OR"/>
    <n v="97201"/>
    <n v="269"/>
    <x v="0"/>
  </r>
  <r>
    <s v=""/>
    <n v="281"/>
    <x v="0"/>
    <x v="0"/>
    <x v="0"/>
    <x v="0"/>
    <x v="1"/>
    <s v="Block 17"/>
    <s v="1161 NW Overton St"/>
    <s v="Portland - Central"/>
    <x v="2"/>
    <s v="OR"/>
    <n v="97210"/>
    <n v="281"/>
    <x v="0"/>
  </r>
  <r>
    <s v="YES"/>
    <n v="285"/>
    <x v="0"/>
    <x v="0"/>
    <x v="0"/>
    <x v="0"/>
    <x v="1"/>
    <s v="The Overton"/>
    <s v="1301 NW 12th"/>
    <s v="Portland - Central"/>
    <x v="2"/>
    <s v="OR"/>
    <n v="97212"/>
    <n v="285"/>
    <x v="0"/>
  </r>
  <r>
    <m/>
    <n v="296"/>
    <x v="0"/>
    <x v="0"/>
    <x v="0"/>
    <x v="0"/>
    <x v="1"/>
    <s v="Block 7"/>
    <s v="20xx SW Market"/>
    <s v="Portland - Central"/>
    <x v="2"/>
    <s v="OR"/>
    <n v="97201"/>
    <n v="296"/>
    <x v="0"/>
  </r>
  <r>
    <s v="YES"/>
    <n v="400"/>
    <x v="0"/>
    <x v="0"/>
    <x v="0"/>
    <x v="0"/>
    <x v="1"/>
    <s v="Block 33"/>
    <s v="SW Curry"/>
    <s v="Portland - Central"/>
    <x v="2"/>
    <s v="OR"/>
    <n v="97219"/>
    <n v="400"/>
    <x v="0"/>
  </r>
  <r>
    <s v="YES"/>
    <n v="62"/>
    <x v="0"/>
    <x v="0"/>
    <x v="1"/>
    <x v="1"/>
    <x v="0"/>
    <s v="Erickson-Fritz"/>
    <s v="9 NW Couch"/>
    <s v="Portland - Central"/>
    <x v="2"/>
    <s v="OR"/>
    <n v="97209"/>
    <n v="62"/>
    <x v="3"/>
  </r>
  <r>
    <m/>
    <n v="86"/>
    <x v="0"/>
    <x v="0"/>
    <x v="0"/>
    <x v="1"/>
    <x v="0"/>
    <s v="Clay Street Commons"/>
    <s v="1500 SW 12th"/>
    <s v="Portland - Central"/>
    <x v="2"/>
    <s v="OR"/>
    <n v="97205"/>
    <n v="86"/>
    <x v="3"/>
  </r>
  <r>
    <m/>
    <n v="114"/>
    <x v="0"/>
    <x v="0"/>
    <x v="0"/>
    <x v="0"/>
    <x v="0"/>
    <s v="Block 296"/>
    <s v="Con-Way Blocks"/>
    <s v="Portland - Central"/>
    <x v="2"/>
    <s v="OR"/>
    <n v="97214"/>
    <n v="114"/>
    <x v="3"/>
  </r>
  <r>
    <m/>
    <n v="158"/>
    <x v="0"/>
    <x v="0"/>
    <x v="0"/>
    <x v="0"/>
    <x v="1"/>
    <s v="Lincoln Place"/>
    <s v="1500 SW Taylor"/>
    <s v="Portland - Central"/>
    <x v="2"/>
    <s v="OR"/>
    <n v="97205"/>
    <n v="158"/>
    <x v="3"/>
  </r>
  <r>
    <m/>
    <n v="200"/>
    <x v="0"/>
    <x v="0"/>
    <x v="0"/>
    <x v="0"/>
    <x v="1"/>
    <s v="PNCA Block"/>
    <s v="1241 NW Johnson"/>
    <s v="Portland - Central"/>
    <x v="2"/>
    <s v="OR"/>
    <n v="97209"/>
    <n v="200"/>
    <x v="3"/>
  </r>
  <r>
    <s v=""/>
    <n v="211"/>
    <x v="0"/>
    <x v="0"/>
    <x v="0"/>
    <x v="0"/>
    <x v="1"/>
    <s v="Park Avenue West Tower"/>
    <s v="750 SW 9th Ave"/>
    <s v="Portland - Central"/>
    <x v="2"/>
    <s v="OR"/>
    <s v="97210"/>
    <n v="211"/>
    <x v="3"/>
  </r>
  <r>
    <m/>
    <n v="281"/>
    <x v="0"/>
    <x v="0"/>
    <x v="0"/>
    <x v="0"/>
    <x v="1"/>
    <s v="Block 37"/>
    <s v="3700 SW River Parkway"/>
    <s v="Portland - Central"/>
    <x v="2"/>
    <s v="OR"/>
    <n v="97219"/>
    <n v="281"/>
    <x v="3"/>
  </r>
  <r>
    <s v="YES"/>
    <n v="300"/>
    <x v="0"/>
    <x v="0"/>
    <x v="0"/>
    <x v="0"/>
    <x v="1"/>
    <s v="Element 78"/>
    <s v="E Burnside &amp; SE MLK"/>
    <s v="Portland - Central"/>
    <x v="2"/>
    <s v="OR"/>
    <n v="97210"/>
    <n v="300"/>
    <x v="3"/>
  </r>
  <r>
    <m/>
    <n v="7"/>
    <x v="1"/>
    <x v="1"/>
    <x v="1"/>
    <x v="1"/>
    <x v="0"/>
    <s v="Williams Alley"/>
    <s v="4804 N Williams Ave"/>
    <s v="Portland - N"/>
    <x v="2"/>
    <s v="OR"/>
    <n v="97217"/>
    <n v="7"/>
    <x v="1"/>
  </r>
  <r>
    <m/>
    <n v="9"/>
    <x v="1"/>
    <x v="1"/>
    <x v="1"/>
    <x v="1"/>
    <x v="0"/>
    <m/>
    <s v="1555 N Willis"/>
    <s v="Portland - N"/>
    <x v="2"/>
    <s v="OR"/>
    <n v="97203"/>
    <n v="9"/>
    <x v="1"/>
  </r>
  <r>
    <m/>
    <n v="18"/>
    <x v="1"/>
    <x v="1"/>
    <x v="1"/>
    <x v="1"/>
    <x v="0"/>
    <s v="Cathedral Park"/>
    <s v="6825 N Salem"/>
    <s v="Portland - N"/>
    <x v="2"/>
    <s v="OR"/>
    <n v="97227"/>
    <n v="18"/>
    <x v="1"/>
  </r>
  <r>
    <m/>
    <n v="25"/>
    <x v="0"/>
    <x v="1"/>
    <x v="1"/>
    <x v="1"/>
    <x v="0"/>
    <s v="Miss"/>
    <s v="3845 N Mississippi"/>
    <s v="Portland - N"/>
    <x v="2"/>
    <s v="OR"/>
    <n v="97227"/>
    <n v="25"/>
    <x v="1"/>
  </r>
  <r>
    <m/>
    <n v="30"/>
    <x v="0"/>
    <x v="1"/>
    <x v="1"/>
    <x v="1"/>
    <x v="0"/>
    <s v="Jarrett St Lofts"/>
    <s v="5826 N Interstate"/>
    <s v="Portland - N"/>
    <x v="2"/>
    <s v="OR"/>
    <s v="97217"/>
    <n v="30"/>
    <x v="1"/>
  </r>
  <r>
    <m/>
    <n v="72"/>
    <x v="0"/>
    <x v="0"/>
    <x v="1"/>
    <x v="1"/>
    <x v="0"/>
    <s v="The Albert"/>
    <s v="3632-3638 N Williams Ave"/>
    <s v="Portland - N"/>
    <x v="2"/>
    <s v="OR"/>
    <n v="97217"/>
    <n v="72"/>
    <x v="1"/>
  </r>
  <r>
    <m/>
    <n v="10"/>
    <x v="1"/>
    <x v="1"/>
    <x v="1"/>
    <x v="1"/>
    <x v="0"/>
    <s v="Sippi"/>
    <s v="3875 N Mississippi"/>
    <s v="Portland - N"/>
    <x v="2"/>
    <s v="OR"/>
    <n v="97227"/>
    <n v="10"/>
    <x v="2"/>
  </r>
  <r>
    <m/>
    <n v="44"/>
    <x v="0"/>
    <x v="1"/>
    <x v="1"/>
    <x v="1"/>
    <x v="0"/>
    <s v="N Mississippi"/>
    <s v="4018 N Mississippi"/>
    <s v="Portland - N"/>
    <x v="2"/>
    <s v="OR"/>
    <n v="97227"/>
    <n v="44"/>
    <x v="2"/>
  </r>
  <r>
    <s v="YES"/>
    <n v="46"/>
    <x v="0"/>
    <x v="1"/>
    <x v="1"/>
    <x v="1"/>
    <x v="0"/>
    <s v="Corso"/>
    <s v="5118 N Interstate"/>
    <s v="Portland - N"/>
    <x v="2"/>
    <s v="OR"/>
    <n v="97217"/>
    <n v="46"/>
    <x v="2"/>
  </r>
  <r>
    <m/>
    <n v="68"/>
    <x v="0"/>
    <x v="0"/>
    <x v="1"/>
    <x v="1"/>
    <x v="0"/>
    <s v="New Overlook"/>
    <s v="3711 N Overlook"/>
    <s v="Portland - N"/>
    <x v="2"/>
    <s v="OR"/>
    <n v="97212"/>
    <n v="68"/>
    <x v="2"/>
  </r>
  <r>
    <s v="YES"/>
    <n v="74"/>
    <x v="0"/>
    <x v="0"/>
    <x v="1"/>
    <x v="1"/>
    <x v="0"/>
    <s v="The Couv"/>
    <s v="3724 N Vancouver"/>
    <s v="Portland - N"/>
    <x v="2"/>
    <s v="OR"/>
    <n v="97217"/>
    <n v="74"/>
    <x v="2"/>
  </r>
  <r>
    <m/>
    <n v="84"/>
    <x v="0"/>
    <x v="0"/>
    <x v="0"/>
    <x v="1"/>
    <x v="0"/>
    <s v="The Rachel"/>
    <s v="4116 N Williams Ave"/>
    <s v="Portland - N"/>
    <x v="2"/>
    <s v="OR"/>
    <n v="97217"/>
    <n v="84"/>
    <x v="2"/>
  </r>
  <r>
    <m/>
    <n v="155"/>
    <x v="0"/>
    <x v="0"/>
    <x v="0"/>
    <x v="0"/>
    <x v="1"/>
    <s v="The Prescott"/>
    <s v="1450 N Prescott"/>
    <s v="Portland - N"/>
    <x v="2"/>
    <s v="OR"/>
    <n v="97217"/>
    <n v="155"/>
    <x v="2"/>
  </r>
  <r>
    <m/>
    <n v="165"/>
    <x v="0"/>
    <x v="0"/>
    <x v="0"/>
    <x v="0"/>
    <x v="1"/>
    <s v="Cathedral"/>
    <s v="7227 N Philadelhia"/>
    <s v="Portland - N"/>
    <x v="2"/>
    <s v="OR"/>
    <n v="97227"/>
    <n v="165"/>
    <x v="2"/>
  </r>
  <r>
    <s v=""/>
    <n v="165"/>
    <x v="0"/>
    <x v="0"/>
    <x v="0"/>
    <x v="0"/>
    <x v="1"/>
    <s v="St. Johns Ivanhoe"/>
    <s v="8680 N Ivanhoe St"/>
    <s v="Portland - N"/>
    <x v="2"/>
    <s v="OR"/>
    <m/>
    <n v="165"/>
    <x v="2"/>
  </r>
  <r>
    <m/>
    <n v="263"/>
    <x v="0"/>
    <x v="0"/>
    <x v="0"/>
    <x v="0"/>
    <x v="1"/>
    <s v="Alexan Columbia"/>
    <s v="Marine Drive &amp; Harbour Drive"/>
    <s v="Portland - N"/>
    <x v="2"/>
    <s v="OR"/>
    <n v="97217"/>
    <n v="263"/>
    <x v="2"/>
  </r>
  <r>
    <m/>
    <n v="20"/>
    <x v="1"/>
    <x v="1"/>
    <x v="1"/>
    <x v="1"/>
    <x v="0"/>
    <s v="N Mississippi"/>
    <s v="4326 N Mississippi Ave"/>
    <s v="Portland - N"/>
    <x v="2"/>
    <s v="OR"/>
    <n v="97217"/>
    <n v="20"/>
    <x v="0"/>
  </r>
  <r>
    <m/>
    <n v="196"/>
    <x v="0"/>
    <x v="0"/>
    <x v="0"/>
    <x v="0"/>
    <x v="1"/>
    <s v="North Cook"/>
    <s v="115 N Cook"/>
    <s v="Portland - N"/>
    <x v="2"/>
    <s v="OR"/>
    <n v="97212"/>
    <n v="196"/>
    <x v="0"/>
  </r>
  <r>
    <m/>
    <n v="0"/>
    <x v="1"/>
    <x v="1"/>
    <x v="1"/>
    <x v="1"/>
    <x v="0"/>
    <m/>
    <s v="603 N Tillamook"/>
    <s v="Portland - N"/>
    <x v="2"/>
    <s v="OR"/>
    <n v="97227"/>
    <m/>
    <x v="0"/>
  </r>
  <r>
    <m/>
    <n v="29"/>
    <x v="0"/>
    <x v="1"/>
    <x v="1"/>
    <x v="1"/>
    <x v="0"/>
    <s v="N Greenwich"/>
    <s v="6914 N Greenwich Ave"/>
    <s v="Portland - N"/>
    <x v="2"/>
    <s v="OR"/>
    <n v="97217"/>
    <n v="29"/>
    <x v="3"/>
  </r>
  <r>
    <m/>
    <n v="60"/>
    <x v="0"/>
    <x v="0"/>
    <x v="1"/>
    <x v="1"/>
    <x v="0"/>
    <s v="Marine View"/>
    <s v="xxxx N Anchor Way"/>
    <s v="Portland - N"/>
    <x v="2"/>
    <s v="OR"/>
    <n v="97217"/>
    <n v="60"/>
    <x v="3"/>
  </r>
  <r>
    <s v="YES"/>
    <n v="75"/>
    <x v="0"/>
    <x v="0"/>
    <x v="1"/>
    <x v="1"/>
    <x v="0"/>
    <s v="Wilmore"/>
    <s v="4327 N Williams"/>
    <s v="Portland - N"/>
    <x v="2"/>
    <s v="OR"/>
    <s v="97227"/>
    <n v="75"/>
    <x v="3"/>
  </r>
  <r>
    <s v="YES"/>
    <n v="260"/>
    <x v="0"/>
    <x v="0"/>
    <x v="0"/>
    <x v="0"/>
    <x v="1"/>
    <s v="OAME"/>
    <s v="N Skidmore &amp; N Williams"/>
    <s v="Portland - N"/>
    <x v="2"/>
    <s v="OR"/>
    <s v="97227"/>
    <n v="260"/>
    <x v="3"/>
  </r>
  <r>
    <s v="YES"/>
    <n v="268"/>
    <x v="0"/>
    <x v="0"/>
    <x v="0"/>
    <x v="0"/>
    <x v="1"/>
    <m/>
    <s v="4134 N Vancouver"/>
    <s v="Portland - N"/>
    <x v="2"/>
    <s v="OR"/>
    <n v="97217"/>
    <n v="268"/>
    <x v="3"/>
  </r>
  <r>
    <s v=""/>
    <n v="30"/>
    <x v="0"/>
    <x v="1"/>
    <x v="1"/>
    <x v="1"/>
    <x v="0"/>
    <s v=""/>
    <s v="4100 NE Sandy Blvd"/>
    <s v="Portland - NE"/>
    <x v="2"/>
    <s v="OR"/>
    <s v="97225"/>
    <n v="30"/>
    <x v="4"/>
  </r>
  <r>
    <m/>
    <n v="60"/>
    <x v="0"/>
    <x v="0"/>
    <x v="1"/>
    <x v="1"/>
    <x v="0"/>
    <s v="The Milano"/>
    <s v="105 NE Multnomah"/>
    <s v="Portland - NE"/>
    <x v="2"/>
    <s v="OR"/>
    <n v="97232"/>
    <n v="60"/>
    <x v="4"/>
  </r>
  <r>
    <m/>
    <n v="70"/>
    <x v="0"/>
    <x v="0"/>
    <x v="1"/>
    <x v="1"/>
    <x v="0"/>
    <s v="Central Eastside Lofts"/>
    <s v="111 NE 6th"/>
    <s v="Portland - NE"/>
    <x v="2"/>
    <s v="OR"/>
    <n v="97232"/>
    <n v="70"/>
    <x v="4"/>
  </r>
  <r>
    <m/>
    <n v="8"/>
    <x v="1"/>
    <x v="1"/>
    <x v="1"/>
    <x v="1"/>
    <x v="0"/>
    <s v="Windows on MLK"/>
    <s v="409 NE Morgan"/>
    <s v="Portland - NE"/>
    <x v="2"/>
    <s v="OR"/>
    <n v="97211"/>
    <n v="8"/>
    <x v="1"/>
  </r>
  <r>
    <m/>
    <n v="14"/>
    <x v="1"/>
    <x v="1"/>
    <x v="1"/>
    <x v="1"/>
    <x v="0"/>
    <s v="Martin"/>
    <s v="2929 NE MLK"/>
    <s v="Portland - NE"/>
    <x v="2"/>
    <s v="OR"/>
    <n v="97212"/>
    <n v="14"/>
    <x v="1"/>
  </r>
  <r>
    <m/>
    <n v="15"/>
    <x v="1"/>
    <x v="1"/>
    <x v="1"/>
    <x v="1"/>
    <x v="0"/>
    <s v="King"/>
    <s v="3225 NE MLK"/>
    <s v="Portland - NE"/>
    <x v="2"/>
    <s v="OR"/>
    <n v="97212"/>
    <n v="15"/>
    <x v="1"/>
  </r>
  <r>
    <m/>
    <n v="32"/>
    <x v="0"/>
    <x v="1"/>
    <x v="1"/>
    <x v="1"/>
    <x v="0"/>
    <s v="Glee "/>
    <s v="455 NE 24th"/>
    <s v="Portland - NE"/>
    <x v="2"/>
    <s v="OR"/>
    <n v="97232"/>
    <n v="32"/>
    <x v="1"/>
  </r>
  <r>
    <s v="YES"/>
    <n v="47"/>
    <x v="0"/>
    <x v="1"/>
    <x v="1"/>
    <x v="1"/>
    <x v="0"/>
    <s v="Hollywood"/>
    <s v="4112 NE Sandy Blvd"/>
    <s v="Portland - NE"/>
    <x v="2"/>
    <s v="OR"/>
    <n v="97212"/>
    <n v="47"/>
    <x v="1"/>
  </r>
  <r>
    <s v="YES"/>
    <n v="50"/>
    <x v="0"/>
    <x v="1"/>
    <x v="1"/>
    <x v="1"/>
    <x v="0"/>
    <s v="The Magnolia"/>
    <s v="3256 NE MLK"/>
    <s v="Portland - NE"/>
    <x v="2"/>
    <s v="OR"/>
    <n v="97212"/>
    <n v="50"/>
    <x v="1"/>
  </r>
  <r>
    <m/>
    <n v="62"/>
    <x v="0"/>
    <x v="0"/>
    <x v="1"/>
    <x v="1"/>
    <x v="0"/>
    <s v="Central Eastside Lofts I"/>
    <s v="116 NE 6th"/>
    <s v="Portland - NE"/>
    <x v="2"/>
    <s v="OR"/>
    <n v="97232"/>
    <n v="62"/>
    <x v="1"/>
  </r>
  <r>
    <m/>
    <n v="14"/>
    <x v="1"/>
    <x v="1"/>
    <x v="1"/>
    <x v="1"/>
    <x v="0"/>
    <m/>
    <s v="2007 NE Broadway"/>
    <s v="Portland - NE"/>
    <x v="2"/>
    <s v="OR"/>
    <n v="97232"/>
    <n v="14"/>
    <x v="2"/>
  </r>
  <r>
    <s v=""/>
    <n v="25"/>
    <x v="0"/>
    <x v="1"/>
    <x v="1"/>
    <x v="1"/>
    <x v="0"/>
    <s v="The Daveneaux"/>
    <s v="1950 NE Couch St"/>
    <s v="Portland - NE"/>
    <x v="2"/>
    <s v="OR"/>
    <s v="97232"/>
    <n v="25"/>
    <x v="2"/>
  </r>
  <r>
    <m/>
    <n v="33"/>
    <x v="0"/>
    <x v="1"/>
    <x v="1"/>
    <x v="1"/>
    <x v="0"/>
    <m/>
    <s v="3910 NE Garfield Ave"/>
    <s v="Portland - NE"/>
    <x v="2"/>
    <s v="OR"/>
    <n v="97212"/>
    <n v="33"/>
    <x v="2"/>
  </r>
  <r>
    <m/>
    <n v="50"/>
    <x v="0"/>
    <x v="1"/>
    <x v="1"/>
    <x v="1"/>
    <x v="0"/>
    <s v="Beaumont Village"/>
    <s v="4425 NE Fremont"/>
    <s v="Portland - NE"/>
    <x v="2"/>
    <s v="OR"/>
    <n v="97212"/>
    <n v="50"/>
    <x v="2"/>
  </r>
  <r>
    <s v=""/>
    <n v="50"/>
    <x v="0"/>
    <x v="1"/>
    <x v="1"/>
    <x v="1"/>
    <x v="0"/>
    <s v="Beech Street"/>
    <s v="3650 NE Mallory Ave"/>
    <s v="Portland - NE"/>
    <x v="2"/>
    <s v="OR"/>
    <s v="97212"/>
    <n v="50"/>
    <x v="2"/>
  </r>
  <r>
    <m/>
    <n v="211"/>
    <x v="0"/>
    <x v="0"/>
    <x v="0"/>
    <x v="0"/>
    <x v="1"/>
    <s v="Grant Park Village Phase I"/>
    <s v="3246 NE Broadway"/>
    <s v="Portland - NE"/>
    <x v="2"/>
    <s v="OR"/>
    <n v="97232"/>
    <n v="211"/>
    <x v="2"/>
  </r>
  <r>
    <m/>
    <n v="11"/>
    <x v="1"/>
    <x v="1"/>
    <x v="1"/>
    <x v="1"/>
    <x v="0"/>
    <s v=""/>
    <s v="4722 NE Glisan St"/>
    <s v="Portland - NE"/>
    <x v="2"/>
    <s v="OR"/>
    <s v="97213"/>
    <n v="11"/>
    <x v="0"/>
  </r>
  <r>
    <m/>
    <n v="19"/>
    <x v="1"/>
    <x v="1"/>
    <x v="1"/>
    <x v="1"/>
    <x v="0"/>
    <s v="Holladay Place"/>
    <s v="1605 NE Clackamas"/>
    <s v="Portland - NE"/>
    <x v="2"/>
    <s v="OR"/>
    <n v="97232"/>
    <n v="19"/>
    <x v="0"/>
  </r>
  <r>
    <m/>
    <n v="19"/>
    <x v="1"/>
    <x v="1"/>
    <x v="1"/>
    <x v="1"/>
    <x v="0"/>
    <s v="Kiln"/>
    <s v="33 N Beech"/>
    <s v="Portland - NE"/>
    <x v="2"/>
    <s v="OR"/>
    <n v="97212"/>
    <n v="19"/>
    <x v="0"/>
  </r>
  <r>
    <s v="YES"/>
    <n v="48"/>
    <x v="0"/>
    <x v="1"/>
    <x v="1"/>
    <x v="1"/>
    <x v="0"/>
    <s v="Beech Street"/>
    <s v="220 NE Beech"/>
    <s v="Portland - NE"/>
    <x v="2"/>
    <s v="OR"/>
    <n v="97212"/>
    <n v="48"/>
    <x v="0"/>
  </r>
  <r>
    <m/>
    <n v="50"/>
    <x v="0"/>
    <x v="1"/>
    <x v="1"/>
    <x v="1"/>
    <x v="0"/>
    <s v="Couch-Davis"/>
    <s v="1924 NE Couch St"/>
    <s v="Portland - NE"/>
    <x v="2"/>
    <s v="OR"/>
    <n v="97232"/>
    <n v="50"/>
    <x v="0"/>
  </r>
  <r>
    <m/>
    <n v="56"/>
    <x v="0"/>
    <x v="0"/>
    <x v="1"/>
    <x v="1"/>
    <x v="0"/>
    <m/>
    <s v="1525 NE 41st"/>
    <s v="Portland - NE"/>
    <x v="2"/>
    <s v="OR"/>
    <n v="97232"/>
    <n v="56"/>
    <x v="0"/>
  </r>
  <r>
    <m/>
    <n v="81"/>
    <x v="0"/>
    <x v="0"/>
    <x v="0"/>
    <x v="1"/>
    <x v="0"/>
    <s v="The Radiator"/>
    <s v="3550 N Williams"/>
    <s v="Portland - NE"/>
    <x v="2"/>
    <s v="OR"/>
    <n v="97211"/>
    <n v="81"/>
    <x v="0"/>
  </r>
  <r>
    <m/>
    <n v="95"/>
    <x v="0"/>
    <x v="0"/>
    <x v="0"/>
    <x v="1"/>
    <x v="0"/>
    <s v="Salpare Bay"/>
    <s v="11505 NE Yacht Harbor"/>
    <s v="Portland - NE"/>
    <x v="2"/>
    <s v="OR"/>
    <n v="97217"/>
    <n v="95"/>
    <x v="0"/>
  </r>
  <r>
    <s v=""/>
    <n v="120"/>
    <x v="0"/>
    <x v="0"/>
    <x v="0"/>
    <x v="0"/>
    <x v="0"/>
    <s v="Burnside Bridgehead"/>
    <s v="100-198 NE 3rd Ave"/>
    <s v="Portland - NE"/>
    <x v="2"/>
    <s v="OR"/>
    <s v="97209"/>
    <n v="120"/>
    <x v="0"/>
  </r>
  <r>
    <m/>
    <n v="140"/>
    <x v="0"/>
    <x v="0"/>
    <x v="0"/>
    <x v="0"/>
    <x v="0"/>
    <s v="Block 75"/>
    <s v="Near Conv Center"/>
    <s v="Portland - NE"/>
    <x v="2"/>
    <s v="OR"/>
    <n v="97232"/>
    <n v="140"/>
    <x v="0"/>
  </r>
  <r>
    <m/>
    <n v="150"/>
    <x v="0"/>
    <x v="0"/>
    <x v="0"/>
    <x v="0"/>
    <x v="0"/>
    <s v="Grant Park Village Phase II"/>
    <s v="3246 NE Broadway"/>
    <s v="Portland - NE"/>
    <x v="2"/>
    <s v="OR"/>
    <n v="97232"/>
    <n v="150"/>
    <x v="0"/>
  </r>
  <r>
    <s v=""/>
    <n v="373"/>
    <x v="0"/>
    <x v="0"/>
    <x v="0"/>
    <x v="0"/>
    <x v="1"/>
    <s v="Residence at Yacht Harbor"/>
    <s v="499 NE Tomahawk Island Dr"/>
    <s v="Portland - NE"/>
    <x v="2"/>
    <s v="OR"/>
    <s v="98686"/>
    <n v="373"/>
    <x v="0"/>
  </r>
  <r>
    <m/>
    <n v="657"/>
    <x v="0"/>
    <x v="0"/>
    <x v="0"/>
    <x v="0"/>
    <x v="1"/>
    <s v="Hassalo on 8th"/>
    <s v="700 NE Multnomah"/>
    <s v="Portland - NE"/>
    <x v="2"/>
    <s v="OR"/>
    <n v="97232"/>
    <n v="657"/>
    <x v="0"/>
  </r>
  <r>
    <m/>
    <n v="10"/>
    <x v="1"/>
    <x v="1"/>
    <x v="1"/>
    <x v="1"/>
    <x v="0"/>
    <s v="Ivy"/>
    <s v="436 NE Ivy"/>
    <s v="Portland - NE"/>
    <x v="2"/>
    <s v="OR"/>
    <n v="97212"/>
    <n v="10"/>
    <x v="3"/>
  </r>
  <r>
    <s v="YES"/>
    <n v="28"/>
    <x v="0"/>
    <x v="1"/>
    <x v="1"/>
    <x v="1"/>
    <x v="0"/>
    <s v="Ivy City Homes"/>
    <s v="3368 NE MLK"/>
    <s v="Portland - NE"/>
    <x v="2"/>
    <s v="OR"/>
    <n v="97212"/>
    <n v="28"/>
    <x v="3"/>
  </r>
  <r>
    <m/>
    <n v="41"/>
    <x v="0"/>
    <x v="1"/>
    <x v="1"/>
    <x v="1"/>
    <x v="0"/>
    <s v="20e"/>
    <s v="1930 NE Everett"/>
    <s v="Portland - NE"/>
    <x v="2"/>
    <s v="OR"/>
    <s v="97232"/>
    <n v="41"/>
    <x v="3"/>
  </r>
  <r>
    <m/>
    <n v="46"/>
    <x v="0"/>
    <x v="1"/>
    <x v="1"/>
    <x v="1"/>
    <x v="0"/>
    <s v="Monroe"/>
    <s v="3035 NE MLK"/>
    <s v="Portland - NE"/>
    <x v="2"/>
    <s v="OR"/>
    <n v="97212"/>
    <n v="46"/>
    <x v="3"/>
  </r>
  <r>
    <m/>
    <n v="65"/>
    <x v="0"/>
    <x v="0"/>
    <x v="1"/>
    <x v="1"/>
    <x v="0"/>
    <s v="2nd @ Broadway"/>
    <s v="228 NE Broadway"/>
    <s v="Portland - NE"/>
    <x v="2"/>
    <s v="OR"/>
    <n v="97214"/>
    <n v="65"/>
    <x v="3"/>
  </r>
  <r>
    <m/>
    <n v="186"/>
    <x v="0"/>
    <x v="0"/>
    <x v="0"/>
    <x v="0"/>
    <x v="1"/>
    <s v="Block A"/>
    <s v="300 NE Multnomah"/>
    <s v="Portland - NE"/>
    <x v="2"/>
    <s v="OR"/>
    <n v="97232"/>
    <n v="186"/>
    <x v="3"/>
  </r>
  <r>
    <m/>
    <n v="276"/>
    <x v="0"/>
    <x v="0"/>
    <x v="0"/>
    <x v="0"/>
    <x v="1"/>
    <s v="Block 67"/>
    <s v="NE Davis &amp; NE MLK"/>
    <s v="Portland - NE"/>
    <x v="2"/>
    <s v="OR"/>
    <n v="97232"/>
    <n v="276"/>
    <x v="3"/>
  </r>
  <r>
    <m/>
    <n v="0"/>
    <x v="1"/>
    <x v="1"/>
    <x v="1"/>
    <x v="1"/>
    <x v="0"/>
    <s v="American Brush"/>
    <s v="115 NE 6th"/>
    <s v="Portland - NE"/>
    <x v="2"/>
    <s v="OR"/>
    <n v="97232"/>
    <m/>
    <x v="3"/>
  </r>
  <r>
    <m/>
    <n v="0"/>
    <x v="1"/>
    <x v="1"/>
    <x v="1"/>
    <x v="1"/>
    <x v="0"/>
    <m/>
    <s v="407 NE Mason"/>
    <s v="Portland - NE"/>
    <x v="2"/>
    <s v="OR"/>
    <n v="97212"/>
    <m/>
    <x v="3"/>
  </r>
  <r>
    <m/>
    <n v="12"/>
    <x v="1"/>
    <x v="1"/>
    <x v="1"/>
    <x v="1"/>
    <x v="0"/>
    <s v="Link"/>
    <s v="2015-2019 SE 11th"/>
    <s v="Portland - SE"/>
    <x v="2"/>
    <s v="OR"/>
    <n v="97214"/>
    <n v="12"/>
    <x v="4"/>
  </r>
  <r>
    <m/>
    <n v="50"/>
    <x v="0"/>
    <x v="1"/>
    <x v="1"/>
    <x v="1"/>
    <x v="0"/>
    <s v="Irvington Garden"/>
    <s v="1516 NE Hancock"/>
    <s v="Portland - SE"/>
    <x v="2"/>
    <s v="OR"/>
    <n v="97214"/>
    <n v="50"/>
    <x v="4"/>
  </r>
  <r>
    <m/>
    <n v="70"/>
    <x v="0"/>
    <x v="0"/>
    <x v="1"/>
    <x v="1"/>
    <x v="0"/>
    <s v="Couch Street - 6th &amp; Couch"/>
    <s v="NE 6th Ave &amp; NE Couch St"/>
    <s v="Portland - SE"/>
    <x v="2"/>
    <s v="OR"/>
    <n v="97214"/>
    <n v="70"/>
    <x v="4"/>
  </r>
  <r>
    <m/>
    <n v="18"/>
    <x v="1"/>
    <x v="1"/>
    <x v="1"/>
    <x v="1"/>
    <x v="0"/>
    <s v="CONDO - The Belmont"/>
    <s v="3811 SE Belmont"/>
    <s v="Portland - SE"/>
    <x v="2"/>
    <s v="OR"/>
    <n v="97214"/>
    <n v="18"/>
    <x v="1"/>
  </r>
  <r>
    <s v="YES"/>
    <n v="35"/>
    <x v="0"/>
    <x v="1"/>
    <x v="1"/>
    <x v="1"/>
    <x v="0"/>
    <s v="33rd @ Division 1"/>
    <s v="3339 SE Division"/>
    <s v="Portland - SE"/>
    <x v="2"/>
    <s v="OR"/>
    <n v="97202"/>
    <n v="35"/>
    <x v="1"/>
  </r>
  <r>
    <m/>
    <n v="47"/>
    <x v="0"/>
    <x v="1"/>
    <x v="1"/>
    <x v="1"/>
    <x v="0"/>
    <s v="41 @ Tillamook"/>
    <s v="4110 NE Tillamook"/>
    <s v="Portland - SE"/>
    <x v="2"/>
    <s v="OR"/>
    <n v="97214"/>
    <n v="47"/>
    <x v="1"/>
  </r>
  <r>
    <m/>
    <n v="50"/>
    <x v="0"/>
    <x v="1"/>
    <x v="1"/>
    <x v="1"/>
    <x v="0"/>
    <s v="B-Street"/>
    <s v="2959 E Burnside"/>
    <s v="Portland - SE"/>
    <x v="2"/>
    <s v="OR"/>
    <n v="97214"/>
    <n v="50"/>
    <x v="1"/>
  </r>
  <r>
    <m/>
    <n v="71"/>
    <x v="0"/>
    <x v="0"/>
    <x v="1"/>
    <x v="1"/>
    <x v="0"/>
    <s v="Buckman Court"/>
    <s v="1955 SE Morrison"/>
    <s v="Portland - SE"/>
    <x v="2"/>
    <s v="OR"/>
    <n v="97214"/>
    <n v="71"/>
    <x v="1"/>
  </r>
  <r>
    <m/>
    <n v="75"/>
    <x v="0"/>
    <x v="0"/>
    <x v="1"/>
    <x v="1"/>
    <x v="0"/>
    <s v="Reliable"/>
    <s v="3103 SE Division"/>
    <s v="Portland - SE"/>
    <x v="2"/>
    <s v="OR"/>
    <n v="97212"/>
    <n v="75"/>
    <x v="1"/>
  </r>
  <r>
    <s v="YES"/>
    <n v="132"/>
    <x v="0"/>
    <x v="0"/>
    <x v="0"/>
    <x v="0"/>
    <x v="0"/>
    <s v="Linden"/>
    <s v="1250 E Burnside"/>
    <s v="Portland - SE"/>
    <x v="2"/>
    <s v="OR"/>
    <n v="97214"/>
    <n v="132"/>
    <x v="1"/>
  </r>
  <r>
    <m/>
    <n v="6"/>
    <x v="1"/>
    <x v="1"/>
    <x v="1"/>
    <x v="1"/>
    <x v="0"/>
    <m/>
    <s v="6425 SE Holgate"/>
    <s v="Portland - SE"/>
    <x v="2"/>
    <s v="OR"/>
    <n v="97202"/>
    <n v="6"/>
    <x v="2"/>
  </r>
  <r>
    <s v=""/>
    <n v="16"/>
    <x v="1"/>
    <x v="1"/>
    <x v="1"/>
    <x v="1"/>
    <x v="0"/>
    <s v="Spruce"/>
    <s v="2306 SE 11th Ave"/>
    <s v="Portland - SE"/>
    <x v="2"/>
    <s v="OR"/>
    <m/>
    <n v="16"/>
    <x v="2"/>
  </r>
  <r>
    <m/>
    <n v="21"/>
    <x v="0"/>
    <x v="1"/>
    <x v="1"/>
    <x v="1"/>
    <x v="0"/>
    <s v="44th @ Division"/>
    <s v="4330 SE Division"/>
    <s v="Portland - SE"/>
    <x v="2"/>
    <s v="OR"/>
    <n v="97214"/>
    <n v="21"/>
    <x v="2"/>
  </r>
  <r>
    <m/>
    <n v="21"/>
    <x v="0"/>
    <x v="1"/>
    <x v="1"/>
    <x v="1"/>
    <x v="0"/>
    <s v="Black Cat"/>
    <s v="230 SE 13th"/>
    <s v="Portland - SE"/>
    <x v="2"/>
    <s v="OR"/>
    <n v="97214"/>
    <n v="21"/>
    <x v="2"/>
  </r>
  <r>
    <m/>
    <n v="28"/>
    <x v="0"/>
    <x v="1"/>
    <x v="1"/>
    <x v="1"/>
    <x v="0"/>
    <s v="33rd @ Division 2"/>
    <s v="3330 SE Division"/>
    <s v="Portland - SE"/>
    <x v="2"/>
    <s v="OR"/>
    <n v="97214"/>
    <n v="28"/>
    <x v="2"/>
  </r>
  <r>
    <m/>
    <n v="30"/>
    <x v="0"/>
    <x v="1"/>
    <x v="1"/>
    <x v="1"/>
    <x v="0"/>
    <s v="Morrison"/>
    <s v="1600 SE Morrison"/>
    <s v="Portland - SE"/>
    <x v="2"/>
    <s v="OR"/>
    <n v="97214"/>
    <n v="30"/>
    <x v="2"/>
  </r>
  <r>
    <m/>
    <n v="31"/>
    <x v="0"/>
    <x v="1"/>
    <x v="1"/>
    <x v="1"/>
    <x v="0"/>
    <s v="33rd @ Division 3"/>
    <s v="3360 SE Division"/>
    <s v="Portland - SE"/>
    <x v="2"/>
    <s v="OR"/>
    <n v="97202"/>
    <n v="31"/>
    <x v="2"/>
  </r>
  <r>
    <s v=""/>
    <n v="40"/>
    <x v="0"/>
    <x v="1"/>
    <x v="1"/>
    <x v="1"/>
    <x v="0"/>
    <s v=""/>
    <s v="2510 SE 33rd Pl"/>
    <s v="Portland - SE"/>
    <x v="2"/>
    <s v="OR"/>
    <s v="97202"/>
    <n v="40"/>
    <x v="2"/>
  </r>
  <r>
    <m/>
    <n v="50"/>
    <x v="0"/>
    <x v="1"/>
    <x v="1"/>
    <x v="1"/>
    <x v="0"/>
    <s v="The Hawthorne"/>
    <s v="3005 SE Hawthorne"/>
    <s v="Portland - SE"/>
    <x v="2"/>
    <s v="OR"/>
    <n v="97214"/>
    <n v="50"/>
    <x v="2"/>
  </r>
  <r>
    <m/>
    <n v="78"/>
    <x v="0"/>
    <x v="0"/>
    <x v="1"/>
    <x v="1"/>
    <x v="0"/>
    <s v="U Street Lofts"/>
    <s v="2627 SE Hawthorne"/>
    <s v="Portland - SE"/>
    <x v="2"/>
    <s v="OR"/>
    <n v="97215"/>
    <n v="78"/>
    <x v="2"/>
  </r>
  <r>
    <m/>
    <n v="80"/>
    <x v="0"/>
    <x v="0"/>
    <x v="1"/>
    <x v="1"/>
    <x v="0"/>
    <s v="37th Street"/>
    <s v="3701 SE Division"/>
    <s v="Portland - SE"/>
    <x v="2"/>
    <s v="OR"/>
    <n v="97214"/>
    <n v="80"/>
    <x v="2"/>
  </r>
  <r>
    <s v=""/>
    <n v="85"/>
    <x v="0"/>
    <x v="0"/>
    <x v="0"/>
    <x v="1"/>
    <x v="0"/>
    <s v="D Street Village"/>
    <s v="3233 SE Division St"/>
    <s v="Portland - SE"/>
    <x v="2"/>
    <s v="OR"/>
    <s v="97205"/>
    <n v="85"/>
    <x v="2"/>
  </r>
  <r>
    <m/>
    <n v="135"/>
    <x v="0"/>
    <x v="0"/>
    <x v="0"/>
    <x v="0"/>
    <x v="0"/>
    <s v="Burnside 26"/>
    <s v="2625 E Burnside"/>
    <s v="Portland - SE"/>
    <x v="2"/>
    <s v="OR"/>
    <n v="97214"/>
    <n v="135"/>
    <x v="2"/>
  </r>
  <r>
    <m/>
    <n v="290"/>
    <x v="0"/>
    <x v="0"/>
    <x v="0"/>
    <x v="0"/>
    <x v="1"/>
    <s v="Burnside Bridgehead"/>
    <s v="300 E Burnside"/>
    <s v="Portland - SE"/>
    <x v="2"/>
    <s v="OR"/>
    <n v="97214"/>
    <n v="290"/>
    <x v="2"/>
  </r>
  <r>
    <m/>
    <n v="0"/>
    <x v="1"/>
    <x v="1"/>
    <x v="1"/>
    <x v="1"/>
    <x v="0"/>
    <s v="Division Street Lofts"/>
    <s v="4725 SE Division"/>
    <s v="Portland - SE"/>
    <x v="2"/>
    <s v="OR"/>
    <n v="97214"/>
    <m/>
    <x v="2"/>
  </r>
  <r>
    <m/>
    <n v="11"/>
    <x v="1"/>
    <x v="1"/>
    <x v="1"/>
    <x v="1"/>
    <x v="0"/>
    <m/>
    <s v="614 SE Spokane"/>
    <s v="Portland - SE"/>
    <x v="2"/>
    <s v="OR"/>
    <n v="97202"/>
    <n v="11"/>
    <x v="0"/>
  </r>
  <r>
    <m/>
    <n v="12"/>
    <x v="1"/>
    <x v="1"/>
    <x v="1"/>
    <x v="1"/>
    <x v="0"/>
    <s v="The Sherm II"/>
    <s v="1101 SE Sherman St"/>
    <s v="Portland - SE"/>
    <x v="2"/>
    <s v="OR"/>
    <n v="97214"/>
    <n v="12"/>
    <x v="0"/>
  </r>
  <r>
    <m/>
    <n v="12"/>
    <x v="1"/>
    <x v="1"/>
    <x v="1"/>
    <x v="1"/>
    <x v="0"/>
    <m/>
    <s v="3651 SE Francis"/>
    <s v="Portland - SE"/>
    <x v="2"/>
    <s v="OR"/>
    <n v="97202"/>
    <n v="12"/>
    <x v="0"/>
  </r>
  <r>
    <m/>
    <n v="14"/>
    <x v="1"/>
    <x v="1"/>
    <x v="1"/>
    <x v="1"/>
    <x v="0"/>
    <m/>
    <s v="7339 SE Milwaukie"/>
    <s v="Portland - SE"/>
    <x v="2"/>
    <s v="OR"/>
    <n v="97202"/>
    <n v="14"/>
    <x v="0"/>
  </r>
  <r>
    <m/>
    <n v="21"/>
    <x v="0"/>
    <x v="1"/>
    <x v="1"/>
    <x v="1"/>
    <x v="0"/>
    <s v="Black Cat Pub"/>
    <s v="8230 SE 13th Ave"/>
    <s v="Portland - SE"/>
    <x v="2"/>
    <s v="OR"/>
    <n v="97202"/>
    <n v="21"/>
    <x v="0"/>
  </r>
  <r>
    <s v=""/>
    <n v="46"/>
    <x v="0"/>
    <x v="1"/>
    <x v="1"/>
    <x v="1"/>
    <x v="0"/>
    <s v="Brooklyn Apartments"/>
    <s v="4768 SE Milwaukie Ave"/>
    <s v="Portland - SE"/>
    <x v="2"/>
    <s v="OR"/>
    <m/>
    <n v="46"/>
    <x v="0"/>
  </r>
  <r>
    <m/>
    <n v="46"/>
    <x v="0"/>
    <x v="1"/>
    <x v="1"/>
    <x v="1"/>
    <x v="0"/>
    <s v="Sellwood"/>
    <s v="1721 SE Tacoma St"/>
    <s v="Portland - SE"/>
    <x v="2"/>
    <s v="OR"/>
    <n v="97202"/>
    <n v="46"/>
    <x v="0"/>
  </r>
  <r>
    <m/>
    <n v="50"/>
    <x v="0"/>
    <x v="1"/>
    <x v="1"/>
    <x v="1"/>
    <x v="0"/>
    <s v="Hawthorne Lofts"/>
    <s v="4707 SE Hawthorne"/>
    <s v="Portland - SE"/>
    <x v="2"/>
    <s v="OR"/>
    <n v="97214"/>
    <n v="50"/>
    <x v="0"/>
  </r>
  <r>
    <m/>
    <n v="96"/>
    <x v="0"/>
    <x v="0"/>
    <x v="0"/>
    <x v="1"/>
    <x v="0"/>
    <s v="Taylor Street Lofts"/>
    <s v="1110 SE 12th Ave"/>
    <s v="Portland - SE"/>
    <x v="2"/>
    <s v="OR"/>
    <n v="97214"/>
    <n v="96"/>
    <x v="0"/>
  </r>
  <r>
    <m/>
    <n v="18"/>
    <x v="1"/>
    <x v="1"/>
    <x v="1"/>
    <x v="1"/>
    <x v="0"/>
    <s v="Creston Lofts"/>
    <s v="2860 SE Gladstone St"/>
    <s v="Portland - SE"/>
    <x v="2"/>
    <s v="OR"/>
    <n v="97202"/>
    <n v="18"/>
    <x v="3"/>
  </r>
  <r>
    <m/>
    <n v="22"/>
    <x v="0"/>
    <x v="1"/>
    <x v="1"/>
    <x v="1"/>
    <x v="0"/>
    <s v="Warner Pacific Student"/>
    <s v="2219 SE 68th"/>
    <s v="Portland - SE"/>
    <x v="2"/>
    <s v="OR"/>
    <n v="97215"/>
    <n v="22"/>
    <x v="3"/>
  </r>
  <r>
    <m/>
    <n v="30"/>
    <x v="0"/>
    <x v="1"/>
    <x v="1"/>
    <x v="1"/>
    <x v="0"/>
    <m/>
    <s v="1207 SE Hawthorne"/>
    <s v="Portland - SE"/>
    <x v="2"/>
    <s v="OR"/>
    <n v="97214"/>
    <n v="30"/>
    <x v="3"/>
  </r>
  <r>
    <m/>
    <n v="62"/>
    <x v="0"/>
    <x v="0"/>
    <x v="1"/>
    <x v="1"/>
    <x v="0"/>
    <s v="Lower Burnside Lofts"/>
    <s v="30 SE 10th"/>
    <s v="Portland - SE"/>
    <x v="2"/>
    <s v="OR"/>
    <n v="97214"/>
    <n v="62"/>
    <x v="3"/>
  </r>
  <r>
    <m/>
    <n v="68"/>
    <x v="0"/>
    <x v="0"/>
    <x v="1"/>
    <x v="1"/>
    <x v="0"/>
    <s v="Moreland Station"/>
    <s v="8118 SE 23rd"/>
    <s v="Portland - SE"/>
    <x v="2"/>
    <s v="OR"/>
    <n v="97202"/>
    <n v="68"/>
    <x v="3"/>
  </r>
  <r>
    <m/>
    <n v="75"/>
    <x v="0"/>
    <x v="0"/>
    <x v="1"/>
    <x v="1"/>
    <x v="0"/>
    <s v="NE Tillamook"/>
    <s v="3940 NE Tillamook"/>
    <s v="Portland - SE"/>
    <x v="2"/>
    <s v="OR"/>
    <n v="97214"/>
    <n v="75"/>
    <x v="3"/>
  </r>
  <r>
    <m/>
    <n v="99"/>
    <x v="0"/>
    <x v="0"/>
    <x v="0"/>
    <x v="1"/>
    <x v="0"/>
    <s v="SE Alder"/>
    <s v="700 SE 39th Ave"/>
    <s v="Portland - SE"/>
    <x v="2"/>
    <s v="OR"/>
    <n v="97214"/>
    <n v="99"/>
    <x v="3"/>
  </r>
  <r>
    <m/>
    <n v="120"/>
    <x v="0"/>
    <x v="0"/>
    <x v="0"/>
    <x v="0"/>
    <x v="0"/>
    <m/>
    <s v="915 SE Belmont"/>
    <s v="Portland - SE"/>
    <x v="2"/>
    <s v="OR"/>
    <n v="97214"/>
    <n v="120"/>
    <x v="3"/>
  </r>
  <r>
    <m/>
    <n v="121"/>
    <x v="0"/>
    <x v="0"/>
    <x v="0"/>
    <x v="0"/>
    <x v="0"/>
    <m/>
    <s v="419 E Burnside"/>
    <s v="Portland - SE"/>
    <x v="2"/>
    <s v="OR"/>
    <n v="97214"/>
    <n v="121"/>
    <x v="3"/>
  </r>
  <r>
    <m/>
    <n v="144"/>
    <x v="0"/>
    <x v="0"/>
    <x v="0"/>
    <x v="0"/>
    <x v="0"/>
    <s v="St Francis Church"/>
    <s v="1136 SE Oak"/>
    <s v="Portland - SE"/>
    <x v="2"/>
    <s v="OR"/>
    <n v="97214"/>
    <n v="144"/>
    <x v="3"/>
  </r>
  <r>
    <m/>
    <n v="257"/>
    <x v="0"/>
    <x v="0"/>
    <x v="0"/>
    <x v="0"/>
    <x v="1"/>
    <m/>
    <s v="1004 SE Belmont"/>
    <s v="Portland - SE"/>
    <x v="2"/>
    <s v="OR"/>
    <n v="97214"/>
    <n v="257"/>
    <x v="3"/>
  </r>
  <r>
    <m/>
    <n v="307"/>
    <x v="0"/>
    <x v="0"/>
    <x v="0"/>
    <x v="0"/>
    <x v="1"/>
    <s v="Burnside Bridgehead"/>
    <s v="139 SE MLK"/>
    <s v="Portland - SE"/>
    <x v="2"/>
    <s v="OR"/>
    <n v="97214"/>
    <n v="307"/>
    <x v="3"/>
  </r>
  <r>
    <s v=""/>
    <n v="18"/>
    <x v="1"/>
    <x v="1"/>
    <x v="1"/>
    <x v="1"/>
    <x v="0"/>
    <s v="The Snowberry Apartments"/>
    <s v="117-125 SE 151st Ave"/>
    <s v="Portland - SubE"/>
    <x v="2"/>
    <s v="OR"/>
    <s v="97233"/>
    <n v="18"/>
    <x v="4"/>
  </r>
  <r>
    <s v="YES"/>
    <n v="9"/>
    <x v="1"/>
    <x v="1"/>
    <x v="1"/>
    <x v="1"/>
    <x v="0"/>
    <s v="Kah San Chako Haouse"/>
    <s v="9707 SE Holgate"/>
    <s v="Portland - SubE"/>
    <x v="2"/>
    <s v="OR"/>
    <n v="97206"/>
    <n v="9"/>
    <x v="1"/>
  </r>
  <r>
    <s v="YES"/>
    <n v="21"/>
    <x v="0"/>
    <x v="1"/>
    <x v="1"/>
    <x v="1"/>
    <x v="0"/>
    <s v="Multnomah Student"/>
    <s v="8435 NE Glisan"/>
    <s v="Portland - SubE"/>
    <x v="2"/>
    <s v="OR"/>
    <n v="97220"/>
    <n v="21"/>
    <x v="1"/>
  </r>
  <r>
    <s v="YES"/>
    <n v="30"/>
    <x v="0"/>
    <x v="1"/>
    <x v="1"/>
    <x v="1"/>
    <x v="0"/>
    <m/>
    <s v="117 SE 151st"/>
    <s v="Portland - SubE"/>
    <x v="2"/>
    <s v="OR"/>
    <n v="97233"/>
    <n v="30"/>
    <x v="1"/>
  </r>
  <r>
    <m/>
    <n v="53"/>
    <x v="0"/>
    <x v="0"/>
    <x v="1"/>
    <x v="1"/>
    <x v="0"/>
    <s v="Aria"/>
    <s v="244 NE 99th"/>
    <s v="Portland - SubE"/>
    <x v="2"/>
    <s v="OR"/>
    <n v="97220"/>
    <n v="53"/>
    <x v="1"/>
  </r>
  <r>
    <m/>
    <n v="60"/>
    <x v="0"/>
    <x v="0"/>
    <x v="1"/>
    <x v="1"/>
    <x v="0"/>
    <s v="Stark Street Village"/>
    <s v="12727 SE Stark"/>
    <s v="Portland - SubE"/>
    <x v="2"/>
    <s v="OR"/>
    <n v="97233"/>
    <n v="60"/>
    <x v="1"/>
  </r>
  <r>
    <m/>
    <n v="200"/>
    <x v="0"/>
    <x v="0"/>
    <x v="0"/>
    <x v="0"/>
    <x v="1"/>
    <s v="LIH - Cultural Marketplace"/>
    <s v="18535 SE Stark "/>
    <s v="Portland - SubE"/>
    <x v="2"/>
    <s v="OR"/>
    <s v="97233"/>
    <n v="200"/>
    <x v="1"/>
  </r>
  <r>
    <s v="YES"/>
    <n v="67"/>
    <x v="0"/>
    <x v="0"/>
    <x v="1"/>
    <x v="1"/>
    <x v="0"/>
    <s v="Glisan Commons"/>
    <s v="555 NE 100th Ave"/>
    <s v="Portland - SubE"/>
    <x v="2"/>
    <s v="OR"/>
    <s v="97220"/>
    <n v="67"/>
    <x v="2"/>
  </r>
  <r>
    <s v="YES"/>
    <n v="127"/>
    <x v="0"/>
    <x v="0"/>
    <x v="0"/>
    <x v="0"/>
    <x v="0"/>
    <s v="LIH - Glisan Commons"/>
    <s v="9992-9999 NE Glisan St"/>
    <s v="Portland - SubE"/>
    <x v="2"/>
    <s v="OR"/>
    <n v="97220"/>
    <n v="127"/>
    <x v="2"/>
  </r>
  <r>
    <s v="YES"/>
    <n v="135"/>
    <x v="0"/>
    <x v="0"/>
    <x v="0"/>
    <x v="0"/>
    <x v="0"/>
    <s v="Gateway 99"/>
    <s v="500 NE 99th"/>
    <s v="Portland - SubE"/>
    <x v="2"/>
    <s v="OR"/>
    <n v="97233"/>
    <n v="135"/>
    <x v="2"/>
  </r>
  <r>
    <s v=""/>
    <n v="60"/>
    <x v="0"/>
    <x v="0"/>
    <x v="1"/>
    <x v="1"/>
    <x v="0"/>
    <s v="Glisan Commons (Phase II)"/>
    <s v="601 NE 99th"/>
    <s v="Portland - SubE"/>
    <x v="2"/>
    <s v="OR"/>
    <s v="97223"/>
    <n v="60"/>
    <x v="0"/>
  </r>
  <r>
    <s v="YES"/>
    <n v="61"/>
    <x v="0"/>
    <x v="0"/>
    <x v="1"/>
    <x v="1"/>
    <x v="0"/>
    <s v="Hazelwood Plaza"/>
    <s v="222 NE 102nd"/>
    <s v="Portland - SubE"/>
    <x v="2"/>
    <s v="OR"/>
    <n v="97220"/>
    <n v="61"/>
    <x v="0"/>
  </r>
  <r>
    <s v="YES"/>
    <n v="90"/>
    <x v="0"/>
    <x v="0"/>
    <x v="0"/>
    <x v="1"/>
    <x v="0"/>
    <s v="Gateway Gardens"/>
    <s v="318 NE 97th"/>
    <s v="Portland - SubE"/>
    <x v="2"/>
    <s v="OR"/>
    <n v="97220"/>
    <n v="90"/>
    <x v="0"/>
  </r>
  <r>
    <s v=""/>
    <n v="112"/>
    <x v="0"/>
    <x v="0"/>
    <x v="0"/>
    <x v="0"/>
    <x v="0"/>
    <s v=""/>
    <s v="235-333 NE 146th Ave"/>
    <s v="Portland - SubE"/>
    <x v="2"/>
    <s v="OR"/>
    <s v="97013"/>
    <n v="112"/>
    <x v="0"/>
  </r>
  <r>
    <s v="YES"/>
    <n v="122"/>
    <x v="0"/>
    <x v="0"/>
    <x v="0"/>
    <x v="0"/>
    <x v="0"/>
    <s v="Glendoveer Woods"/>
    <s v="247 / 409 NE 146th"/>
    <s v="Portland - SubE"/>
    <x v="2"/>
    <s v="OR"/>
    <n v="97233"/>
    <n v="122"/>
    <x v="0"/>
  </r>
  <r>
    <m/>
    <n v="42"/>
    <x v="0"/>
    <x v="1"/>
    <x v="1"/>
    <x v="1"/>
    <x v="0"/>
    <m/>
    <s v="1424 E Burnside"/>
    <s v="Portland - SE"/>
    <x v="2"/>
    <s v="OR"/>
    <n v="97233"/>
    <n v="42"/>
    <x v="3"/>
  </r>
  <r>
    <s v="YES"/>
    <n v="209"/>
    <x v="0"/>
    <x v="0"/>
    <x v="0"/>
    <x v="0"/>
    <x v="1"/>
    <s v="Gray's Landing"/>
    <s v="4500 SW Bond Ave"/>
    <s v="Portland - W"/>
    <x v="2"/>
    <s v="OR"/>
    <m/>
    <n v="209"/>
    <x v="4"/>
  </r>
  <r>
    <s v="YES"/>
    <n v="15"/>
    <x v="1"/>
    <x v="1"/>
    <x v="1"/>
    <x v="1"/>
    <x v="0"/>
    <s v="Kehillah"/>
    <s v="6000 SW Beaverton Hillsdale Hwy"/>
    <s v="Portland - W"/>
    <x v="2"/>
    <s v="OR"/>
    <n v="97221"/>
    <n v="15"/>
    <x v="1"/>
  </r>
  <r>
    <s v="YES"/>
    <n v="336"/>
    <x v="0"/>
    <x v="0"/>
    <x v="0"/>
    <x v="0"/>
    <x v="1"/>
    <s v="Cedar Falls"/>
    <s v="385 NW Lost Springs Terrace"/>
    <s v="Portland - W"/>
    <x v="2"/>
    <s v="OR"/>
    <n v="97229"/>
    <n v="336"/>
    <x v="1"/>
  </r>
  <r>
    <s v="YES"/>
    <n v="122"/>
    <x v="0"/>
    <x v="0"/>
    <x v="0"/>
    <x v="0"/>
    <x v="0"/>
    <s v="Stephens Creek Crossing"/>
    <s v="6715-6861 SW 26th Ave"/>
    <s v="Portland - W"/>
    <x v="2"/>
    <s v="OR"/>
    <n v="97219"/>
    <n v="122"/>
    <x v="2"/>
  </r>
  <r>
    <m/>
    <n v="112"/>
    <x v="0"/>
    <x v="0"/>
    <x v="0"/>
    <x v="0"/>
    <x v="0"/>
    <s v="Arbor Oaks"/>
    <s v="16320 NW Canton"/>
    <s v="Portland - W"/>
    <x v="2"/>
    <s v="OR"/>
    <n v="97229"/>
    <n v="112"/>
    <x v="0"/>
  </r>
  <r>
    <m/>
    <n v="133"/>
    <x v="0"/>
    <x v="0"/>
    <x v="0"/>
    <x v="0"/>
    <x v="0"/>
    <s v="The Boathouse at Boundary"/>
    <s v="5310 SW Macadam"/>
    <s v="Portland - W"/>
    <x v="2"/>
    <s v="OR"/>
    <n v="97219"/>
    <n v="133"/>
    <x v="3"/>
  </r>
  <r>
    <s v="YES"/>
    <n v="152"/>
    <x v="0"/>
    <x v="0"/>
    <x v="0"/>
    <x v="0"/>
    <x v="1"/>
    <s v="Bonaventure"/>
    <s v="8325 SW Ross"/>
    <s v="Portland - W"/>
    <x v="2"/>
    <s v="OR"/>
    <n v="97219"/>
    <n v="152"/>
    <x v="3"/>
  </r>
  <r>
    <m/>
    <n v="23"/>
    <x v="0"/>
    <x v="1"/>
    <x v="1"/>
    <x v="1"/>
    <x v="0"/>
    <s v="Kinnaman Crossing"/>
    <s v="5230 SW 175th Ave"/>
    <s v="Aloha"/>
    <x v="3"/>
    <s v="OR"/>
    <n v="97007"/>
    <n v="23"/>
    <x v="1"/>
  </r>
  <r>
    <m/>
    <n v="230"/>
    <x v="0"/>
    <x v="0"/>
    <x v="0"/>
    <x v="0"/>
    <x v="1"/>
    <s v="Baseline Woods"/>
    <s v="545 SW 201st"/>
    <s v="Aloha"/>
    <x v="3"/>
    <s v="OR"/>
    <n v="97006"/>
    <n v="230"/>
    <x v="2"/>
  </r>
  <r>
    <s v=""/>
    <n v="18"/>
    <x v="1"/>
    <x v="1"/>
    <x v="1"/>
    <x v="1"/>
    <x v="0"/>
    <s v="Johnsonn Terrace Apartments"/>
    <s v="19070 SW Johnson St"/>
    <s v="Beaverton"/>
    <x v="3"/>
    <s v="OR"/>
    <m/>
    <n v="18"/>
    <x v="2"/>
  </r>
  <r>
    <s v=""/>
    <n v="44"/>
    <x v="0"/>
    <x v="1"/>
    <x v="1"/>
    <x v="1"/>
    <x v="0"/>
    <s v="Veridian Ridge"/>
    <s v="351 SW 204th Ter"/>
    <s v="Beaverton"/>
    <x v="3"/>
    <s v="OR"/>
    <n v="97006"/>
    <n v="44"/>
    <x v="2"/>
  </r>
  <r>
    <s v=""/>
    <n v="140"/>
    <x v="0"/>
    <x v="0"/>
    <x v="0"/>
    <x v="0"/>
    <x v="0"/>
    <s v="45 Central"/>
    <s v="13865-13925 SW Meridian St"/>
    <s v="Beaverton"/>
    <x v="3"/>
    <s v="OR"/>
    <s v="97030"/>
    <n v="140"/>
    <x v="2"/>
  </r>
  <r>
    <s v=""/>
    <n v="243"/>
    <x v="0"/>
    <x v="0"/>
    <x v="0"/>
    <x v="0"/>
    <x v="1"/>
    <s v="Element 170"/>
    <s v="1563 SW 172 Terrace"/>
    <s v="Beaverton"/>
    <x v="3"/>
    <s v="OR"/>
    <s v="97006"/>
    <n v="243"/>
    <x v="2"/>
  </r>
  <r>
    <m/>
    <n v="243"/>
    <x v="0"/>
    <x v="0"/>
    <x v="0"/>
    <x v="0"/>
    <x v="1"/>
    <s v="Steed Creek"/>
    <s v="17190 SW Marty Ln"/>
    <s v="Beaverton"/>
    <x v="3"/>
    <s v="OR"/>
    <s v="97006"/>
    <n v="243"/>
    <x v="2"/>
  </r>
  <r>
    <m/>
    <n v="13"/>
    <x v="1"/>
    <x v="1"/>
    <x v="1"/>
    <x v="1"/>
    <x v="0"/>
    <s v="Silver Leaf"/>
    <s v="1120 SW 160th"/>
    <s v="Beaverton"/>
    <x v="3"/>
    <s v="OR"/>
    <n v="97007"/>
    <n v="13"/>
    <x v="0"/>
  </r>
  <r>
    <s v="YES"/>
    <n v="15"/>
    <x v="1"/>
    <x v="1"/>
    <x v="1"/>
    <x v="1"/>
    <x v="0"/>
    <s v="Spruce Place"/>
    <s v="4585 SW 185th"/>
    <s v="Beaverton"/>
    <x v="3"/>
    <s v="OR"/>
    <n v="97006"/>
    <n v="15"/>
    <x v="0"/>
  </r>
  <r>
    <s v="YES"/>
    <n v="22"/>
    <x v="0"/>
    <x v="1"/>
    <x v="1"/>
    <x v="1"/>
    <x v="0"/>
    <s v="SENIOR - Murray Highland"/>
    <s v="4900 SW Murray"/>
    <s v="Beaverton"/>
    <x v="3"/>
    <s v="OR"/>
    <n v="97005"/>
    <n v="22"/>
    <x v="0"/>
  </r>
  <r>
    <m/>
    <n v="22"/>
    <x v="0"/>
    <x v="1"/>
    <x v="1"/>
    <x v="1"/>
    <x v="0"/>
    <m/>
    <s v="18670 SW Blanton"/>
    <s v="Beaverton"/>
    <x v="3"/>
    <s v="OR"/>
    <n v="97007"/>
    <n v="22"/>
    <x v="0"/>
  </r>
  <r>
    <s v="YES"/>
    <n v="47"/>
    <x v="0"/>
    <x v="1"/>
    <x v="1"/>
    <x v="1"/>
    <x v="0"/>
    <m/>
    <s v="SW 1st &amp; Lombard"/>
    <s v="Beaverton"/>
    <x v="3"/>
    <s v="OR"/>
    <n v="97005"/>
    <n v="47"/>
    <x v="0"/>
  </r>
  <r>
    <m/>
    <n v="16"/>
    <x v="1"/>
    <x v="1"/>
    <x v="1"/>
    <x v="1"/>
    <x v="0"/>
    <s v="Tucker Avenue"/>
    <s v="4820 SW Tucker"/>
    <s v="Beaverton"/>
    <x v="3"/>
    <s v="OR"/>
    <n v="97005"/>
    <n v="16"/>
    <x v="3"/>
  </r>
  <r>
    <m/>
    <n v="150"/>
    <x v="0"/>
    <x v="0"/>
    <x v="0"/>
    <x v="0"/>
    <x v="0"/>
    <s v="Hillside"/>
    <s v="SW Barnes &amp; Cedar Hills"/>
    <s v="Beaverton"/>
    <x v="3"/>
    <s v="OR"/>
    <n v="97005"/>
    <n v="150"/>
    <x v="3"/>
  </r>
  <r>
    <m/>
    <n v="150"/>
    <x v="0"/>
    <x v="0"/>
    <x v="0"/>
    <x v="0"/>
    <x v="0"/>
    <s v="Sunset Station"/>
    <s v="SW Barnes &amp; Cedar Hills"/>
    <s v="Beaverton"/>
    <x v="3"/>
    <s v="OR"/>
    <n v="97005"/>
    <n v="150"/>
    <x v="3"/>
  </r>
  <r>
    <m/>
    <n v="208"/>
    <x v="0"/>
    <x v="0"/>
    <x v="0"/>
    <x v="0"/>
    <x v="1"/>
    <s v="North Bethany Ridge"/>
    <s v="Brugger Road &amp; Kaiser Road"/>
    <s v="Beaverton"/>
    <x v="3"/>
    <s v="OR"/>
    <n v="97229"/>
    <n v="208"/>
    <x v="3"/>
  </r>
  <r>
    <m/>
    <n v="250"/>
    <x v="0"/>
    <x v="0"/>
    <x v="0"/>
    <x v="0"/>
    <x v="1"/>
    <s v="Peterkort West"/>
    <s v="SW Barnes &amp; Cedar Hills"/>
    <s v="Beaverton"/>
    <x v="3"/>
    <s v="OR"/>
    <n v="97005"/>
    <n v="250"/>
    <x v="3"/>
  </r>
  <r>
    <m/>
    <n v="460"/>
    <x v="0"/>
    <x v="0"/>
    <x v="0"/>
    <x v="0"/>
    <x v="1"/>
    <s v="Johnson Creek SE"/>
    <s v="SW Barnes &amp; Cedar Hills"/>
    <s v="Beaverton"/>
    <x v="3"/>
    <s v="OR"/>
    <n v="97005"/>
    <n v="460"/>
    <x v="3"/>
  </r>
  <r>
    <m/>
    <n v="565"/>
    <x v="0"/>
    <x v="0"/>
    <x v="0"/>
    <x v="0"/>
    <x v="1"/>
    <s v="Johnson Creek SW"/>
    <s v="SW Barnes &amp; Cedar Hills"/>
    <s v="Beaverton"/>
    <x v="3"/>
    <s v="OR"/>
    <n v="97005"/>
    <n v="565"/>
    <x v="3"/>
  </r>
  <r>
    <m/>
    <n v="600"/>
    <x v="0"/>
    <x v="0"/>
    <x v="0"/>
    <x v="0"/>
    <x v="1"/>
    <s v="Holly Site"/>
    <s v="SW Barnes &amp; Cedar Hills"/>
    <s v="Beaverton"/>
    <x v="3"/>
    <s v="OR"/>
    <n v="97005"/>
    <n v="600"/>
    <x v="3"/>
  </r>
  <r>
    <s v="YES"/>
    <n v="41"/>
    <x v="0"/>
    <x v="1"/>
    <x v="1"/>
    <x v="1"/>
    <x v="0"/>
    <s v="Cornelius Place"/>
    <s v="N Adair Place"/>
    <s v="Cornelius"/>
    <x v="3"/>
    <s v="OR"/>
    <n v="97113"/>
    <n v="41"/>
    <x v="0"/>
  </r>
  <r>
    <s v="YES"/>
    <n v="24"/>
    <x v="0"/>
    <x v="1"/>
    <x v="1"/>
    <x v="1"/>
    <x v="0"/>
    <s v="Juniper Gardens"/>
    <s v="2718 Juniper St"/>
    <s v="Forest Grove"/>
    <x v="3"/>
    <s v="OR"/>
    <n v="97116"/>
    <n v="24"/>
    <x v="0"/>
  </r>
  <r>
    <s v="YES"/>
    <n v="45"/>
    <x v="0"/>
    <x v="1"/>
    <x v="1"/>
    <x v="1"/>
    <x v="0"/>
    <s v="Alma Gardens"/>
    <s v="6300 NE Campus Court"/>
    <s v="Hillsboro"/>
    <x v="3"/>
    <s v="OR"/>
    <n v="97124"/>
    <n v="45"/>
    <x v="1"/>
  </r>
  <r>
    <m/>
    <n v="178"/>
    <x v="0"/>
    <x v="0"/>
    <x v="0"/>
    <x v="0"/>
    <x v="1"/>
    <s v="Meadows at Heron Creek"/>
    <s v="18599 NW Heritage Parkway"/>
    <s v="Hillsboro"/>
    <x v="3"/>
    <s v="OR"/>
    <n v="97006"/>
    <n v="178"/>
    <x v="1"/>
  </r>
  <r>
    <m/>
    <n v="191"/>
    <x v="0"/>
    <x v="0"/>
    <x v="0"/>
    <x v="0"/>
    <x v="1"/>
    <s v="Platform 14 (Living Green)"/>
    <s v="231xx NE Alder"/>
    <s v="Hillsboro"/>
    <x v="3"/>
    <s v="OR"/>
    <n v="97123"/>
    <n v="191"/>
    <x v="1"/>
  </r>
  <r>
    <m/>
    <n v="193"/>
    <x v="0"/>
    <x v="0"/>
    <x v="0"/>
    <x v="0"/>
    <x v="1"/>
    <s v="Arbor Pass Creekside"/>
    <s v="1050 NW Cornelius Rd"/>
    <s v="Hillsboro"/>
    <x v="3"/>
    <s v="OR"/>
    <n v="97124"/>
    <n v="193"/>
    <x v="1"/>
  </r>
  <r>
    <m/>
    <n v="193"/>
    <x v="0"/>
    <x v="0"/>
    <x v="0"/>
    <x v="0"/>
    <x v="1"/>
    <s v="The Jones Phase II"/>
    <s v="1099 NW Ordonez Pl"/>
    <s v="Hillsboro"/>
    <x v="3"/>
    <s v="OR"/>
    <s v="97006"/>
    <n v="193"/>
    <x v="1"/>
  </r>
  <r>
    <m/>
    <n v="71"/>
    <x v="0"/>
    <x v="0"/>
    <x v="1"/>
    <x v="1"/>
    <x v="0"/>
    <s v="4th &amp; Main"/>
    <s v="150 E Main"/>
    <s v="Hillsboro"/>
    <x v="3"/>
    <s v="OR"/>
    <n v="97123"/>
    <n v="71"/>
    <x v="2"/>
  </r>
  <r>
    <s v=""/>
    <n v="71"/>
    <x v="0"/>
    <x v="0"/>
    <x v="1"/>
    <x v="1"/>
    <x v="0"/>
    <s v="4th Main"/>
    <s v="390 SE Main St"/>
    <s v="Hillsboro"/>
    <x v="3"/>
    <s v="OR"/>
    <s v="97230"/>
    <n v="71"/>
    <x v="2"/>
  </r>
  <r>
    <m/>
    <n v="203"/>
    <x v="0"/>
    <x v="0"/>
    <x v="0"/>
    <x v="0"/>
    <x v="1"/>
    <s v="The 206"/>
    <s v="206xx NW Cornell"/>
    <s v="Hillsboro"/>
    <x v="3"/>
    <s v="OR"/>
    <n v="97124"/>
    <n v="203"/>
    <x v="2"/>
  </r>
  <r>
    <s v="YES"/>
    <n v="304"/>
    <x v="0"/>
    <x v="0"/>
    <x v="0"/>
    <x v="0"/>
    <x v="1"/>
    <s v="Tessera"/>
    <s v="231xx NE Campus Way"/>
    <s v="Hillsboro"/>
    <x v="3"/>
    <s v="OR"/>
    <n v="97124"/>
    <n v="304"/>
    <x v="2"/>
  </r>
  <r>
    <s v="YES"/>
    <n v="57"/>
    <x v="0"/>
    <x v="0"/>
    <x v="1"/>
    <x v="1"/>
    <x v="0"/>
    <s v="Orchards @ Orenco (Phase 1)"/>
    <s v="953 NE 65th Ave"/>
    <s v="Hillsboro"/>
    <x v="3"/>
    <s v="OR"/>
    <n v="97124"/>
    <n v="57"/>
    <x v="0"/>
  </r>
  <r>
    <s v="YES"/>
    <n v="99"/>
    <x v="0"/>
    <x v="0"/>
    <x v="0"/>
    <x v="1"/>
    <x v="0"/>
    <s v="Touchmark Heights West"/>
    <s v="7725 SW Mayway Dricve"/>
    <s v="Hillsboro"/>
    <x v="3"/>
    <s v="OR"/>
    <n v="97123"/>
    <n v="99"/>
    <x v="0"/>
  </r>
  <r>
    <m/>
    <n v="265"/>
    <x v="0"/>
    <x v="0"/>
    <x v="0"/>
    <x v="0"/>
    <x v="1"/>
    <s v="(SENIOR) The Plaza @ Bethany"/>
    <s v="15640 NW Laidlaw Road"/>
    <s v="Hillsboro"/>
    <x v="3"/>
    <s v="OR"/>
    <n v="97123"/>
    <n v="265"/>
    <x v="0"/>
  </r>
  <r>
    <m/>
    <n v="312"/>
    <x v="0"/>
    <x v="0"/>
    <x v="0"/>
    <x v="0"/>
    <x v="1"/>
    <m/>
    <s v="170xx SW Baseline Road"/>
    <s v="Hillsboro"/>
    <x v="3"/>
    <s v="OR"/>
    <n v="97006"/>
    <n v="312"/>
    <x v="0"/>
  </r>
  <r>
    <m/>
    <n v="242"/>
    <x v="0"/>
    <x v="0"/>
    <x v="0"/>
    <x v="0"/>
    <x v="1"/>
    <s v="Sequoia Village"/>
    <s v="SW Cornelius Pass &amp; W Baselin"/>
    <s v="Hillsboro"/>
    <x v="3"/>
    <s v="OR"/>
    <n v="97006"/>
    <n v="242"/>
    <x v="3"/>
  </r>
  <r>
    <m/>
    <n v="352"/>
    <x v="0"/>
    <x v="0"/>
    <x v="0"/>
    <x v="0"/>
    <x v="1"/>
    <s v="AmberGlen West"/>
    <s v="206xx NW Wilkins"/>
    <s v="Hillsboro"/>
    <x v="3"/>
    <s v="OR"/>
    <n v="97124"/>
    <n v="352"/>
    <x v="3"/>
  </r>
  <r>
    <m/>
    <n v="579"/>
    <x v="0"/>
    <x v="0"/>
    <x v="0"/>
    <x v="0"/>
    <x v="1"/>
    <s v="Platform District - Orenco"/>
    <s v="231xx NE Alder"/>
    <s v="Hillsboro"/>
    <x v="3"/>
    <s v="OR"/>
    <n v="97123"/>
    <n v="579"/>
    <x v="3"/>
  </r>
  <r>
    <m/>
    <n v="101"/>
    <x v="0"/>
    <x v="0"/>
    <x v="0"/>
    <x v="0"/>
    <x v="0"/>
    <s v="Cannery Square"/>
    <s v="22550 SW Highland Dr"/>
    <s v="Sherwood"/>
    <x v="3"/>
    <s v="OR"/>
    <n v="97140"/>
    <n v="101"/>
    <x v="2"/>
  </r>
  <r>
    <m/>
    <n v="43"/>
    <x v="0"/>
    <x v="1"/>
    <x v="1"/>
    <x v="1"/>
    <x v="0"/>
    <s v="Reserve at Ashbrook"/>
    <s v="9378 SW Mandamus Ct"/>
    <s v="Tigard"/>
    <x v="3"/>
    <s v="OR"/>
    <s v="97223"/>
    <n v="43"/>
    <x v="1"/>
  </r>
  <r>
    <m/>
    <n v="367"/>
    <x v="0"/>
    <x v="0"/>
    <x v="0"/>
    <x v="0"/>
    <x v="1"/>
    <s v="Eddyline"/>
    <s v="18055 SW Lower Boones Ferry Road"/>
    <s v="Tualatin"/>
    <x v="3"/>
    <s v="OR"/>
    <n v="97224"/>
    <n v="367"/>
    <x v="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77">
  <r>
    <n v="124"/>
    <s v="Y"/>
    <s v="Y"/>
    <s v="Y"/>
    <s v="Y"/>
    <s v="N"/>
    <s v="Lenity Retirement"/>
    <s v="11501 SE Sunnyside Road"/>
    <x v="0"/>
    <x v="0"/>
    <s v="OR"/>
    <x v="0"/>
    <n v="124"/>
    <x v="0"/>
  </r>
  <r>
    <n v="216"/>
    <s v="Y"/>
    <s v="Y"/>
    <s v="Y"/>
    <s v="Y"/>
    <s v="Y"/>
    <s v="Sunrise Terrace"/>
    <s v="14826 SE Misty Drive"/>
    <x v="1"/>
    <x v="0"/>
    <s v="OR"/>
    <x v="1"/>
    <n v="216"/>
    <x v="1"/>
  </r>
  <r>
    <n v="41"/>
    <s v="Y"/>
    <s v="N"/>
    <s v="N"/>
    <s v="N"/>
    <s v="N"/>
    <s v="85 Causey"/>
    <s v="85xx SE Causey"/>
    <x v="1"/>
    <x v="0"/>
    <s v="OR"/>
    <x v="2"/>
    <n v="41"/>
    <x v="2"/>
  </r>
  <r>
    <n v="76"/>
    <s v="Y"/>
    <s v="Y"/>
    <s v="N"/>
    <s v="N"/>
    <s v="N"/>
    <s v="Bldg A"/>
    <s v="140 A Ave"/>
    <x v="2"/>
    <x v="0"/>
    <s v="OR"/>
    <x v="3"/>
    <n v="76"/>
    <x v="0"/>
  </r>
  <r>
    <n v="176"/>
    <s v="Y"/>
    <s v="Y"/>
    <s v="Y"/>
    <s v="Y"/>
    <s v="Y"/>
    <s v="Wizers"/>
    <s v="330 1st"/>
    <x v="2"/>
    <x v="0"/>
    <s v="OR"/>
    <x v="4"/>
    <n v="176"/>
    <x v="3"/>
  </r>
  <r>
    <n v="15"/>
    <s v="N"/>
    <s v="N"/>
    <s v="N"/>
    <s v="N"/>
    <s v="N"/>
    <s v="Olsen"/>
    <s v="920 7th"/>
    <x v="3"/>
    <x v="0"/>
    <s v="OR"/>
    <x v="5"/>
    <n v="15"/>
    <x v="2"/>
  </r>
  <r>
    <n v="40"/>
    <s v="Y"/>
    <s v="N"/>
    <s v="N"/>
    <s v="N"/>
    <s v="N"/>
    <m/>
    <s v="2507 S Beavercreek"/>
    <x v="3"/>
    <x v="0"/>
    <s v="OR"/>
    <x v="5"/>
    <n v="40"/>
    <x v="0"/>
  </r>
  <r>
    <n v="400"/>
    <s v="Y"/>
    <s v="Y"/>
    <s v="Y"/>
    <s v="Y"/>
    <s v="Y"/>
    <s v="Clackamette Cove"/>
    <s v="S Agnes Road"/>
    <x v="3"/>
    <x v="0"/>
    <s v="OR"/>
    <x v="5"/>
    <n v="400"/>
    <x v="3"/>
  </r>
  <r>
    <n v="52"/>
    <s v="Y"/>
    <s v="Y"/>
    <s v="N"/>
    <s v="N"/>
    <s v="N"/>
    <s v="Bell Tower"/>
    <s v="30480 SW Boones Ferry Road"/>
    <x v="4"/>
    <x v="0"/>
    <s v="OR"/>
    <x v="6"/>
    <n v="52"/>
    <x v="1"/>
  </r>
  <r>
    <n v="288"/>
    <s v="Y"/>
    <s v="Y"/>
    <s v="Y"/>
    <s v="Y"/>
    <s v="Y"/>
    <s v="Terrene at the Grove"/>
    <s v="8890 SW Ash Meadows Cir"/>
    <x v="4"/>
    <x v="0"/>
    <s v="OR"/>
    <x v="7"/>
    <n v="288"/>
    <x v="1"/>
  </r>
  <r>
    <n v="325"/>
    <s v="Y"/>
    <s v="Y"/>
    <s v="Y"/>
    <s v="Y"/>
    <s v="Y"/>
    <s v="Brenchley Estates"/>
    <s v="28035 SW Parkway Ave"/>
    <x v="4"/>
    <x v="0"/>
    <s v="OR"/>
    <x v="6"/>
    <n v="325"/>
    <x v="2"/>
  </r>
  <r>
    <n v="66"/>
    <s v="Y"/>
    <s v="Y"/>
    <s v="N"/>
    <s v="N"/>
    <s v="N"/>
    <s v="Seasons on the Park II"/>
    <s v="1017 SE 12th Ave"/>
    <x v="5"/>
    <x v="1"/>
    <s v="WA"/>
    <x v="8"/>
    <n v="66"/>
    <x v="1"/>
  </r>
  <r>
    <n v="120"/>
    <s v="Y"/>
    <s v="Y"/>
    <s v="Y"/>
    <s v="Y"/>
    <s v="N"/>
    <s v="Seasons on the Park"/>
    <s v="917 SE 9th Circle"/>
    <x v="5"/>
    <x v="1"/>
    <s v="WA"/>
    <x v="9"/>
    <n v="120"/>
    <x v="2"/>
  </r>
  <r>
    <n v="700"/>
    <s v="Y"/>
    <s v="Y"/>
    <s v="Y"/>
    <s v="Y"/>
    <s v="Y"/>
    <s v="Grandview Ph II"/>
    <s v="19319 SE 15th St"/>
    <x v="6"/>
    <x v="1"/>
    <s v="WA"/>
    <x v="10"/>
    <n v="700"/>
    <x v="3"/>
  </r>
  <r>
    <n v="120"/>
    <s v="Y"/>
    <s v="Y"/>
    <s v="Y"/>
    <s v="Y"/>
    <s v="N"/>
    <m/>
    <s v="1709 NE 179th"/>
    <x v="7"/>
    <x v="1"/>
    <s v="WA"/>
    <x v="11"/>
    <n v="120"/>
    <x v="1"/>
  </r>
  <r>
    <n v="18"/>
    <s v="N"/>
    <s v="N"/>
    <s v="N"/>
    <s v="N"/>
    <s v="N"/>
    <s v="Sunlight"/>
    <s v="5513 NE 66th"/>
    <x v="8"/>
    <x v="1"/>
    <s v="WA"/>
    <x v="12"/>
    <n v="18"/>
    <x v="4"/>
  </r>
  <r>
    <n v="21"/>
    <s v="Y"/>
    <s v="N"/>
    <s v="N"/>
    <s v="N"/>
    <s v="N"/>
    <s v="Willow Crest"/>
    <s v="5010 Nicholson Road"/>
    <x v="8"/>
    <x v="1"/>
    <s v="WA"/>
    <x v="12"/>
    <n v="21"/>
    <x v="1"/>
  </r>
  <r>
    <n v="45"/>
    <s v="Y"/>
    <s v="N"/>
    <s v="N"/>
    <s v="N"/>
    <s v="N"/>
    <s v="The Timbers"/>
    <s v="614 NE 86th St"/>
    <x v="8"/>
    <x v="1"/>
    <s v="WA"/>
    <x v="13"/>
    <n v="45"/>
    <x v="1"/>
  </r>
  <r>
    <n v="76"/>
    <s v="Y"/>
    <s v="Y"/>
    <s v="N"/>
    <s v="N"/>
    <s v="N"/>
    <s v="Vista Court"/>
    <s v="1405 Esther"/>
    <x v="8"/>
    <x v="1"/>
    <s v="WA"/>
    <x v="14"/>
    <n v="76"/>
    <x v="1"/>
  </r>
  <r>
    <n v="112"/>
    <s v="Y"/>
    <s v="Y"/>
    <s v="Y"/>
    <s v="Y"/>
    <s v="N"/>
    <s v="Burton Park"/>
    <s v="7915 NE Burton Rd"/>
    <x v="8"/>
    <x v="1"/>
    <s v="WA"/>
    <x v="15"/>
    <n v="112"/>
    <x v="1"/>
  </r>
  <r>
    <n v="145"/>
    <s v="Y"/>
    <s v="Y"/>
    <s v="Y"/>
    <s v="Y"/>
    <s v="N"/>
    <s v="Rock Creek Commons"/>
    <s v="11800 NE 124th Ave"/>
    <x v="8"/>
    <x v="1"/>
    <s v="WA"/>
    <x v="13"/>
    <n v="145"/>
    <x v="1"/>
  </r>
  <r>
    <n v="164"/>
    <s v="Y"/>
    <s v="Y"/>
    <s v="Y"/>
    <s v="Y"/>
    <s v="Y"/>
    <s v="NorthGlen Villas"/>
    <s v="11900 NE 72nd Ave"/>
    <x v="8"/>
    <x v="1"/>
    <s v="WA"/>
    <x v="12"/>
    <n v="164"/>
    <x v="1"/>
  </r>
  <r>
    <n v="396"/>
    <s v="Y"/>
    <s v="Y"/>
    <s v="Y"/>
    <s v="Y"/>
    <s v="Y"/>
    <s v="Reserve at Columbia Tech Center"/>
    <s v="600 SE 177th Ave"/>
    <x v="8"/>
    <x v="1"/>
    <s v="WA"/>
    <x v="16"/>
    <n v="396"/>
    <x v="1"/>
  </r>
  <r>
    <n v="418"/>
    <s v="Y"/>
    <s v="Y"/>
    <s v="Y"/>
    <s v="Y"/>
    <s v="Y"/>
    <s v="The Reserve"/>
    <s v="600 SE Mill Plain Blvd"/>
    <x v="8"/>
    <x v="1"/>
    <s v="WA"/>
    <x v="14"/>
    <n v="418"/>
    <x v="1"/>
  </r>
  <r>
    <n v="98"/>
    <s v="Y"/>
    <s v="Y"/>
    <s v="Y"/>
    <s v="N"/>
    <s v="N"/>
    <s v="Prestige Plaza"/>
    <s v="305 E Mill Plain Blvd"/>
    <x v="8"/>
    <x v="1"/>
    <s v="WA"/>
    <x v="17"/>
    <n v="98"/>
    <x v="2"/>
  </r>
  <r>
    <n v="60"/>
    <s v="Y"/>
    <s v="Y"/>
    <s v="N"/>
    <s v="N"/>
    <s v="N"/>
    <s v="Alvin Eilts"/>
    <s v="1618 NE 112th St"/>
    <x v="8"/>
    <x v="1"/>
    <s v="WA"/>
    <x v="16"/>
    <n v="60"/>
    <x v="0"/>
  </r>
  <r>
    <n v="110"/>
    <s v="Y"/>
    <s v="Y"/>
    <s v="Y"/>
    <s v="Y"/>
    <s v="N"/>
    <s v="Westridge Lofts"/>
    <s v="S 192nd &amp; 20th Street"/>
    <x v="8"/>
    <x v="1"/>
    <s v="WA"/>
    <x v="18"/>
    <n v="110"/>
    <x v="0"/>
  </r>
  <r>
    <n v="112"/>
    <s v="Y"/>
    <s v="Y"/>
    <s v="Y"/>
    <s v="Y"/>
    <s v="N"/>
    <s v="Promenade"/>
    <s v="11601 NE 117th Ave"/>
    <x v="8"/>
    <x v="1"/>
    <s v="WA"/>
    <x v="15"/>
    <n v="112"/>
    <x v="0"/>
  </r>
  <r>
    <n v="120"/>
    <s v="Y"/>
    <s v="Y"/>
    <s v="Y"/>
    <s v="Y"/>
    <s v="N"/>
    <s v="15 West"/>
    <s v="390 W 15th St"/>
    <x v="8"/>
    <x v="1"/>
    <s v="WA"/>
    <x v="19"/>
    <n v="120"/>
    <x v="0"/>
  </r>
  <r>
    <n v="124"/>
    <s v="Y"/>
    <s v="Y"/>
    <s v="Y"/>
    <s v="Y"/>
    <s v="N"/>
    <s v="134th Street Lofts"/>
    <s v="NE 134th &amp; I205"/>
    <x v="8"/>
    <x v="1"/>
    <s v="WA"/>
    <x v="20"/>
    <n v="124"/>
    <x v="0"/>
  </r>
  <r>
    <n v="152"/>
    <s v="Y"/>
    <s v="Y"/>
    <s v="Y"/>
    <s v="Y"/>
    <s v="Y"/>
    <s v="First Street Station"/>
    <s v="16703 SE 1st St"/>
    <x v="8"/>
    <x v="1"/>
    <s v="WA"/>
    <x v="21"/>
    <n v="152"/>
    <x v="0"/>
  </r>
  <r>
    <n v="203"/>
    <s v="Y"/>
    <s v="Y"/>
    <s v="Y"/>
    <s v="Y"/>
    <s v="Y"/>
    <s v="Fountains"/>
    <s v="10301 NE 117th Ave"/>
    <x v="8"/>
    <x v="1"/>
    <s v="WA"/>
    <x v="15"/>
    <n v="203"/>
    <x v="0"/>
  </r>
  <r>
    <n v="330"/>
    <s v="Y"/>
    <s v="Y"/>
    <s v="Y"/>
    <s v="Y"/>
    <s v="Y"/>
    <s v="The Waterfront Residential"/>
    <s v="907 W 7th St"/>
    <x v="8"/>
    <x v="1"/>
    <s v="WA"/>
    <x v="22"/>
    <n v="330"/>
    <x v="0"/>
  </r>
  <r>
    <n v="67"/>
    <s v="Y"/>
    <s v="Y"/>
    <s v="N"/>
    <s v="N"/>
    <s v="N"/>
    <s v="Evergreen Airport"/>
    <s v="13700 NW 4th Street"/>
    <x v="8"/>
    <x v="1"/>
    <s v="WA"/>
    <x v="18"/>
    <n v="67"/>
    <x v="3"/>
  </r>
  <r>
    <n v="223"/>
    <s v="Y"/>
    <s v="Y"/>
    <s v="Y"/>
    <s v="Y"/>
    <s v="Y"/>
    <s v="Block 13"/>
    <s v="1000 SE Columbia Blvd"/>
    <x v="8"/>
    <x v="1"/>
    <s v="WA"/>
    <x v="17"/>
    <n v="223"/>
    <x v="5"/>
  </r>
  <r>
    <n v="224"/>
    <s v="Y"/>
    <s v="Y"/>
    <s v="Y"/>
    <s v="Y"/>
    <s v="Y"/>
    <s v="Block 10"/>
    <s v="1000 SE Columbia Blvd"/>
    <x v="8"/>
    <x v="1"/>
    <s v="WA"/>
    <x v="19"/>
    <n v="224"/>
    <x v="5"/>
  </r>
  <r>
    <n v="229"/>
    <s v="Y"/>
    <s v="Y"/>
    <s v="Y"/>
    <s v="Y"/>
    <s v="Y"/>
    <s v="Block 14"/>
    <s v="1000 SE Columbia Blvd"/>
    <x v="8"/>
    <x v="1"/>
    <s v="WA"/>
    <x v="17"/>
    <n v="229"/>
    <x v="5"/>
  </r>
  <r>
    <n v="261"/>
    <s v="Y"/>
    <s v="Y"/>
    <s v="Y"/>
    <s v="Y"/>
    <s v="Y"/>
    <s v="Block 11"/>
    <s v="1000 SE Columbia Blvd"/>
    <x v="8"/>
    <x v="1"/>
    <s v="WA"/>
    <x v="17"/>
    <n v="261"/>
    <x v="5"/>
  </r>
  <r>
    <n v="295"/>
    <s v="Y"/>
    <s v="Y"/>
    <s v="Y"/>
    <s v="Y"/>
    <s v="Y"/>
    <s v="Block 5"/>
    <s v="1000 SE Columbia Blvd"/>
    <x v="8"/>
    <x v="1"/>
    <s v="WA"/>
    <x v="17"/>
    <n v="295"/>
    <x v="5"/>
  </r>
  <r>
    <n v="297"/>
    <s v="Y"/>
    <s v="Y"/>
    <s v="Y"/>
    <s v="Y"/>
    <s v="Y"/>
    <s v="Block 3"/>
    <s v="1000 SE Columbia Blvd"/>
    <x v="8"/>
    <x v="1"/>
    <s v="WA"/>
    <x v="17"/>
    <n v="297"/>
    <x v="5"/>
  </r>
  <r>
    <n v="304"/>
    <s v="Y"/>
    <s v="Y"/>
    <s v="Y"/>
    <s v="Y"/>
    <s v="Y"/>
    <s v="Block 4"/>
    <s v="1000 SE Columbia Blvd"/>
    <x v="8"/>
    <x v="1"/>
    <s v="WA"/>
    <x v="17"/>
    <n v="304"/>
    <x v="5"/>
  </r>
  <r>
    <n v="308"/>
    <s v="Y"/>
    <s v="Y"/>
    <s v="Y"/>
    <s v="Y"/>
    <s v="Y"/>
    <s v="Block 17"/>
    <s v="1000 SE Columbia Blvd"/>
    <x v="8"/>
    <x v="1"/>
    <s v="WA"/>
    <x v="17"/>
    <n v="308"/>
    <x v="5"/>
  </r>
  <r>
    <n v="309"/>
    <s v="Y"/>
    <s v="Y"/>
    <s v="Y"/>
    <s v="Y"/>
    <s v="Y"/>
    <s v="Block 7"/>
    <s v="1000 SE Columbia Blvd"/>
    <x v="8"/>
    <x v="1"/>
    <s v="WA"/>
    <x v="23"/>
    <n v="309"/>
    <x v="5"/>
  </r>
  <r>
    <n v="343"/>
    <s v="Y"/>
    <s v="Y"/>
    <s v="Y"/>
    <s v="Y"/>
    <s v="Y"/>
    <s v="Block 20"/>
    <s v="1000 SE Columbia Blvd"/>
    <x v="8"/>
    <x v="1"/>
    <s v="WA"/>
    <x v="17"/>
    <n v="343"/>
    <x v="5"/>
  </r>
  <r>
    <n v="361"/>
    <s v="Y"/>
    <s v="Y"/>
    <s v="Y"/>
    <s v="Y"/>
    <s v="Y"/>
    <s v="Block 18"/>
    <s v="1000 SE Columbia Blvd"/>
    <x v="8"/>
    <x v="1"/>
    <s v="WA"/>
    <x v="17"/>
    <n v="361"/>
    <x v="5"/>
  </r>
  <r>
    <n v="498"/>
    <s v="Y"/>
    <s v="Y"/>
    <s v="Y"/>
    <s v="Y"/>
    <s v="Y"/>
    <s v="Block 21"/>
    <s v="1000 SE Columbia Blvd"/>
    <x v="8"/>
    <x v="1"/>
    <s v="WA"/>
    <x v="17"/>
    <n v="498"/>
    <x v="5"/>
  </r>
  <r>
    <n v="12"/>
    <s v="N"/>
    <s v="N"/>
    <s v="N"/>
    <s v="N"/>
    <s v="N"/>
    <s v="The Norm"/>
    <s v="1415 NW 19th Ave"/>
    <x v="9"/>
    <x v="2"/>
    <s v="OR"/>
    <x v="24"/>
    <n v="12"/>
    <x v="4"/>
  </r>
  <r>
    <n v="34"/>
    <s v="Y"/>
    <s v="N"/>
    <s v="N"/>
    <s v="N"/>
    <s v="N"/>
    <s v="Modern Rich"/>
    <s v="207 NW Couch"/>
    <x v="9"/>
    <x v="2"/>
    <s v="OR"/>
    <x v="24"/>
    <n v="34"/>
    <x v="4"/>
  </r>
  <r>
    <n v="42"/>
    <s v="Y"/>
    <s v="N"/>
    <s v="N"/>
    <s v="N"/>
    <s v="N"/>
    <s v="MacDonald Center"/>
    <s v="121-127 NW 6th"/>
    <x v="9"/>
    <x v="2"/>
    <s v="OR"/>
    <x v="24"/>
    <n v="42"/>
    <x v="4"/>
  </r>
  <r>
    <n v="150"/>
    <s v="Y"/>
    <s v="Y"/>
    <s v="Y"/>
    <s v="Y"/>
    <s v="N"/>
    <s v="Freedom Center I"/>
    <s v="1450 NW Pettygrove"/>
    <x v="9"/>
    <x v="2"/>
    <s v="OR"/>
    <x v="24"/>
    <n v="150"/>
    <x v="4"/>
  </r>
  <r>
    <n v="180"/>
    <s v="Y"/>
    <s v="Y"/>
    <s v="Y"/>
    <s v="Y"/>
    <s v="Y"/>
    <s v="Richard L. Harris"/>
    <s v="8 NW 8th"/>
    <x v="9"/>
    <x v="2"/>
    <s v="OR"/>
    <x v="24"/>
    <n v="180"/>
    <x v="4"/>
  </r>
  <r>
    <n v="20"/>
    <s v="N"/>
    <s v="N"/>
    <s v="N"/>
    <s v="N"/>
    <s v="N"/>
    <s v="The 1607"/>
    <s v="1607 NW Davis"/>
    <x v="9"/>
    <x v="2"/>
    <s v="OR"/>
    <x v="25"/>
    <n v="20"/>
    <x v="1"/>
  </r>
  <r>
    <n v="24"/>
    <s v="Y"/>
    <s v="N"/>
    <s v="N"/>
    <s v="N"/>
    <s v="N"/>
    <s v="Bennevento"/>
    <s v="1616 NW 23rd"/>
    <x v="9"/>
    <x v="2"/>
    <s v="OR"/>
    <x v="26"/>
    <n v="24"/>
    <x v="1"/>
  </r>
  <r>
    <n v="29"/>
    <s v="Y"/>
    <s v="N"/>
    <s v="N"/>
    <s v="N"/>
    <s v="N"/>
    <s v="Water"/>
    <s v="0103 SW Meade"/>
    <x v="9"/>
    <x v="2"/>
    <s v="OR"/>
    <x v="27"/>
    <n v="29"/>
    <x v="1"/>
  </r>
  <r>
    <n v="50"/>
    <s v="Y"/>
    <s v="N"/>
    <s v="N"/>
    <s v="N"/>
    <s v="N"/>
    <s v="Art House"/>
    <s v="33 NW Park Ave"/>
    <x v="9"/>
    <x v="2"/>
    <s v="OR"/>
    <x v="24"/>
    <n v="50"/>
    <x v="1"/>
  </r>
  <r>
    <n v="50"/>
    <s v="Y"/>
    <s v="N"/>
    <s v="N"/>
    <s v="N"/>
    <s v="N"/>
    <s v="The Janey"/>
    <s v="1155 NW Everett"/>
    <x v="9"/>
    <x v="2"/>
    <s v="OR"/>
    <x v="24"/>
    <n v="50"/>
    <x v="1"/>
  </r>
  <r>
    <n v="90"/>
    <s v="Y"/>
    <s v="Y"/>
    <s v="Y"/>
    <s v="N"/>
    <s v="N"/>
    <s v="20 Pettygrove"/>
    <s v="1976 NW Pettygrove"/>
    <x v="9"/>
    <x v="2"/>
    <s v="OR"/>
    <x v="24"/>
    <n v="90"/>
    <x v="1"/>
  </r>
  <r>
    <n v="92"/>
    <s v="Y"/>
    <s v="Y"/>
    <s v="Y"/>
    <s v="N"/>
    <s v="N"/>
    <s v="The Franklin Ide"/>
    <s v="2240-2250 NW Lovejoy St"/>
    <x v="9"/>
    <x v="2"/>
    <s v="OR"/>
    <x v="28"/>
    <n v="92"/>
    <x v="1"/>
  </r>
  <r>
    <n v="177"/>
    <s v="Y"/>
    <s v="Y"/>
    <s v="Y"/>
    <s v="Y"/>
    <s v="Y"/>
    <s v="The Parker"/>
    <s v="1415 NW 12th Ave"/>
    <x v="9"/>
    <x v="2"/>
    <s v="OR"/>
    <x v="24"/>
    <n v="177"/>
    <x v="1"/>
  </r>
  <r>
    <n v="179"/>
    <s v="Y"/>
    <s v="Y"/>
    <s v="Y"/>
    <s v="Y"/>
    <s v="Y"/>
    <s v="Savier Flats"/>
    <s v="2244 NW Savier"/>
    <x v="9"/>
    <x v="2"/>
    <s v="OR"/>
    <x v="29"/>
    <n v="179"/>
    <x v="1"/>
  </r>
  <r>
    <n v="209"/>
    <s v="Y"/>
    <s v="Y"/>
    <s v="Y"/>
    <s v="Y"/>
    <s v="Y"/>
    <s v="Gray's Landing"/>
    <s v="650 SW Lowell"/>
    <x v="9"/>
    <x v="2"/>
    <s v="OR"/>
    <x v="30"/>
    <n v="209"/>
    <x v="1"/>
  </r>
  <r>
    <n v="282"/>
    <s v="Y"/>
    <s v="Y"/>
    <s v="Y"/>
    <s v="Y"/>
    <s v="Y"/>
    <s v="University Pointe"/>
    <s v="550 SW College"/>
    <x v="9"/>
    <x v="2"/>
    <s v="OR"/>
    <x v="25"/>
    <n v="282"/>
    <x v="1"/>
  </r>
  <r>
    <n v="283"/>
    <s v="Y"/>
    <s v="Y"/>
    <s v="Y"/>
    <s v="Y"/>
    <s v="Y"/>
    <s v="College Station"/>
    <s v="1950 SW 6th"/>
    <x v="9"/>
    <x v="2"/>
    <s v="OR"/>
    <x v="29"/>
    <n v="283"/>
    <x v="1"/>
  </r>
  <r>
    <n v="7"/>
    <s v="N"/>
    <s v="N"/>
    <s v="N"/>
    <s v="N"/>
    <s v="N"/>
    <m/>
    <s v="1235 NW 19th"/>
    <x v="9"/>
    <x v="2"/>
    <s v="OR"/>
    <x v="24"/>
    <n v="7"/>
    <x v="2"/>
  </r>
  <r>
    <n v="18"/>
    <s v="N"/>
    <s v="N"/>
    <s v="N"/>
    <s v="N"/>
    <s v="N"/>
    <m/>
    <s v="2124 NW Flanders"/>
    <x v="9"/>
    <x v="2"/>
    <s v="OR"/>
    <x v="25"/>
    <n v="18"/>
    <x v="2"/>
  </r>
  <r>
    <n v="26"/>
    <s v="Y"/>
    <s v="N"/>
    <s v="N"/>
    <s v="N"/>
    <s v="N"/>
    <s v="Medina"/>
    <s v="2926 SW 4th"/>
    <x v="9"/>
    <x v="2"/>
    <s v="OR"/>
    <x v="29"/>
    <n v="26"/>
    <x v="2"/>
  </r>
  <r>
    <n v="40"/>
    <s v="Y"/>
    <s v="N"/>
    <s v="N"/>
    <s v="N"/>
    <s v="N"/>
    <s v="Sawyers Row"/>
    <s v="1950 NW Raleigh"/>
    <x v="9"/>
    <x v="2"/>
    <s v="OR"/>
    <x v="26"/>
    <n v="40"/>
    <x v="2"/>
  </r>
  <r>
    <n v="54"/>
    <s v="Y"/>
    <s v="Y"/>
    <s v="N"/>
    <s v="N"/>
    <s v="N"/>
    <s v="Student Housing"/>
    <s v="1975 SW 5th"/>
    <x v="9"/>
    <x v="2"/>
    <s v="OR"/>
    <x v="29"/>
    <n v="54"/>
    <x v="2"/>
  </r>
  <r>
    <n v="56"/>
    <s v="Y"/>
    <s v="Y"/>
    <s v="N"/>
    <s v="N"/>
    <s v="N"/>
    <s v="Footprint Thurman"/>
    <s v="2250 NW Thurman"/>
    <x v="9"/>
    <x v="2"/>
    <s v="OR"/>
    <x v="25"/>
    <n v="56"/>
    <x v="2"/>
  </r>
  <r>
    <n v="80"/>
    <s v="Y"/>
    <s v="Y"/>
    <s v="N"/>
    <s v="N"/>
    <s v="N"/>
    <s v="The Yards (Phase 3)"/>
    <s v="615 NW Naito Pkwy"/>
    <x v="9"/>
    <x v="2"/>
    <s v="OR"/>
    <x v="24"/>
    <n v="80"/>
    <x v="2"/>
  </r>
  <r>
    <n v="81"/>
    <s v="Y"/>
    <s v="Y"/>
    <s v="Y"/>
    <s v="N"/>
    <s v="N"/>
    <s v="Market View"/>
    <s v="12xx SW Market"/>
    <x v="9"/>
    <x v="2"/>
    <s v="OR"/>
    <x v="29"/>
    <n v="81"/>
    <x v="2"/>
  </r>
  <r>
    <n v="86"/>
    <s v="Y"/>
    <s v="Y"/>
    <s v="Y"/>
    <s v="N"/>
    <s v="N"/>
    <m/>
    <s v="1500-1520 SW 12th"/>
    <x v="9"/>
    <x v="2"/>
    <s v="OR"/>
    <x v="31"/>
    <n v="86"/>
    <x v="2"/>
  </r>
  <r>
    <n v="104"/>
    <s v="Y"/>
    <s v="Y"/>
    <s v="Y"/>
    <s v="Y"/>
    <s v="N"/>
    <s v="The Addy"/>
    <s v="1721 NW Northrup"/>
    <x v="9"/>
    <x v="2"/>
    <s v="OR"/>
    <x v="24"/>
    <n v="104"/>
    <x v="2"/>
  </r>
  <r>
    <n v="104"/>
    <s v="Y"/>
    <s v="Y"/>
    <s v="Y"/>
    <s v="Y"/>
    <s v="N"/>
    <m/>
    <s v="1222 NW 18th"/>
    <x v="9"/>
    <x v="2"/>
    <s v="OR"/>
    <x v="24"/>
    <n v="104"/>
    <x v="2"/>
  </r>
  <r>
    <n v="118"/>
    <s v="Y"/>
    <s v="Y"/>
    <s v="Y"/>
    <s v="Y"/>
    <s v="N"/>
    <s v="The Emery"/>
    <s v="3155 SW Moody"/>
    <x v="9"/>
    <x v="2"/>
    <s v="OR"/>
    <x v="29"/>
    <n v="118"/>
    <x v="2"/>
  </r>
  <r>
    <n v="134"/>
    <s v="Y"/>
    <s v="Y"/>
    <s v="Y"/>
    <s v="Y"/>
    <s v="N"/>
    <s v="19th Avenue Lofts"/>
    <s v="1920 NW Johnson"/>
    <x v="9"/>
    <x v="2"/>
    <s v="OR"/>
    <x v="24"/>
    <n v="134"/>
    <x v="2"/>
  </r>
  <r>
    <n v="134"/>
    <s v="Y"/>
    <s v="Y"/>
    <s v="Y"/>
    <s v="Y"/>
    <s v="N"/>
    <s v="Jefferson Street Flats"/>
    <s v="2040 SW Jefferson"/>
    <x v="9"/>
    <x v="2"/>
    <s v="OR"/>
    <x v="29"/>
    <n v="134"/>
    <x v="2"/>
  </r>
  <r>
    <n v="134"/>
    <s v="Y"/>
    <s v="Y"/>
    <s v="Y"/>
    <s v="Y"/>
    <s v="N"/>
    <s v="The Cordelia"/>
    <s v="777 NW 19th Ave"/>
    <x v="9"/>
    <x v="2"/>
    <s v="OR"/>
    <x v="32"/>
    <n v="134"/>
    <x v="2"/>
  </r>
  <r>
    <n v="18"/>
    <s v="N"/>
    <s v="N"/>
    <s v="N"/>
    <s v="N"/>
    <s v="N"/>
    <s v="Columbia"/>
    <s v="1423 SW Columbia St"/>
    <x v="9"/>
    <x v="2"/>
    <s v="OR"/>
    <x v="32"/>
    <n v="18"/>
    <x v="0"/>
  </r>
  <r>
    <n v="24"/>
    <s v="Y"/>
    <s v="N"/>
    <s v="N"/>
    <s v="N"/>
    <s v="N"/>
    <s v="Jefferson Hotel"/>
    <s v="202 SW Jefferson"/>
    <x v="9"/>
    <x v="2"/>
    <s v="OR"/>
    <x v="29"/>
    <n v="24"/>
    <x v="0"/>
  </r>
  <r>
    <n v="48"/>
    <s v="Y"/>
    <s v="N"/>
    <s v="N"/>
    <s v="N"/>
    <s v="N"/>
    <m/>
    <s v="808 NW 19th"/>
    <x v="9"/>
    <x v="2"/>
    <s v="OR"/>
    <x v="24"/>
    <n v="48"/>
    <x v="0"/>
  </r>
  <r>
    <n v="61"/>
    <s v="Y"/>
    <s v="Y"/>
    <s v="N"/>
    <s v="N"/>
    <s v="N"/>
    <m/>
    <s v="NEC SW Barbur &amp; Hooker"/>
    <x v="9"/>
    <x v="2"/>
    <s v="OR"/>
    <x v="29"/>
    <n v="61"/>
    <x v="0"/>
  </r>
  <r>
    <n v="62"/>
    <s v="Y"/>
    <s v="Y"/>
    <s v="N"/>
    <s v="N"/>
    <s v="N"/>
    <s v="Erickson's"/>
    <s v="2-12 NW 2nd"/>
    <x v="9"/>
    <x v="2"/>
    <s v="OR"/>
    <x v="24"/>
    <n v="62"/>
    <x v="0"/>
  </r>
  <r>
    <n v="110"/>
    <s v="Y"/>
    <s v="Y"/>
    <s v="Y"/>
    <s v="Y"/>
    <s v="N"/>
    <s v="Block 276"/>
    <s v="2222 NW Raleigh St"/>
    <x v="9"/>
    <x v="2"/>
    <s v="OR"/>
    <x v="33"/>
    <n v="110"/>
    <x v="0"/>
  </r>
  <r>
    <n v="110"/>
    <s v="Y"/>
    <s v="Y"/>
    <s v="Y"/>
    <s v="Y"/>
    <s v="N"/>
    <s v="Slabtown"/>
    <s v="2170 NW Raleigh"/>
    <x v="9"/>
    <x v="2"/>
    <s v="OR"/>
    <x v="24"/>
    <n v="110"/>
    <x v="0"/>
  </r>
  <r>
    <n v="112"/>
    <s v="Y"/>
    <s v="Y"/>
    <s v="Y"/>
    <s v="Y"/>
    <s v="N"/>
    <s v="Market View"/>
    <s v="1100 SW Market"/>
    <x v="9"/>
    <x v="2"/>
    <s v="OR"/>
    <x v="29"/>
    <n v="112"/>
    <x v="0"/>
  </r>
  <r>
    <n v="143"/>
    <s v="Y"/>
    <s v="Y"/>
    <s v="Y"/>
    <s v="Y"/>
    <s v="N"/>
    <s v="Abigail"/>
    <s v="13xx NW Raleigh"/>
    <x v="9"/>
    <x v="2"/>
    <s v="OR"/>
    <x v="25"/>
    <n v="143"/>
    <x v="0"/>
  </r>
  <r>
    <n v="158"/>
    <s v="Y"/>
    <s v="Y"/>
    <s v="Y"/>
    <s v="Y"/>
    <s v="Y"/>
    <s v="The Beacon"/>
    <s v="1951 SW 6th"/>
    <x v="9"/>
    <x v="2"/>
    <s v="OR"/>
    <x v="29"/>
    <n v="158"/>
    <x v="0"/>
  </r>
  <r>
    <n v="199"/>
    <s v="Y"/>
    <s v="Y"/>
    <s v="Y"/>
    <s v="Y"/>
    <s v="Y"/>
    <s v="Sky3 Place"/>
    <s v="1101 SW Jefferson"/>
    <x v="9"/>
    <x v="2"/>
    <s v="OR"/>
    <x v="28"/>
    <n v="199"/>
    <x v="0"/>
  </r>
  <r>
    <n v="220"/>
    <s v="Y"/>
    <s v="Y"/>
    <s v="Y"/>
    <s v="Y"/>
    <s v="Y"/>
    <s v="Block 43"/>
    <s v="0601 SW Abernethy"/>
    <x v="9"/>
    <x v="2"/>
    <s v="OR"/>
    <x v="29"/>
    <n v="220"/>
    <x v="0"/>
  </r>
  <r>
    <n v="224"/>
    <s v="Y"/>
    <s v="Y"/>
    <s v="Y"/>
    <s v="Y"/>
    <s v="Y"/>
    <s v="Block 41"/>
    <s v="SW Bond &amp; Lowell"/>
    <x v="9"/>
    <x v="2"/>
    <s v="OR"/>
    <x v="29"/>
    <n v="224"/>
    <x v="0"/>
  </r>
  <r>
    <n v="243"/>
    <s v="Y"/>
    <s v="Y"/>
    <s v="Y"/>
    <s v="Y"/>
    <s v="Y"/>
    <s v="Riverscape"/>
    <s v="16xx NW Naito"/>
    <x v="9"/>
    <x v="2"/>
    <s v="OR"/>
    <x v="25"/>
    <n v="243"/>
    <x v="0"/>
  </r>
  <r>
    <n v="269"/>
    <s v="Y"/>
    <s v="Y"/>
    <s v="Y"/>
    <s v="Y"/>
    <s v="Y"/>
    <s v="1420 Pearl"/>
    <s v="1420 NW 14th"/>
    <x v="9"/>
    <x v="2"/>
    <s v="OR"/>
    <x v="29"/>
    <n v="269"/>
    <x v="0"/>
  </r>
  <r>
    <n v="281"/>
    <s v="Y"/>
    <s v="Y"/>
    <s v="Y"/>
    <s v="Y"/>
    <s v="Y"/>
    <s v="Block 17"/>
    <s v="1161 NW Overton St"/>
    <x v="9"/>
    <x v="2"/>
    <s v="OR"/>
    <x v="25"/>
    <n v="281"/>
    <x v="0"/>
  </r>
  <r>
    <n v="285"/>
    <s v="Y"/>
    <s v="Y"/>
    <s v="Y"/>
    <s v="Y"/>
    <s v="Y"/>
    <s v="The Overton"/>
    <s v="1301 NW 12th"/>
    <x v="9"/>
    <x v="2"/>
    <s v="OR"/>
    <x v="34"/>
    <n v="285"/>
    <x v="0"/>
  </r>
  <r>
    <n v="296"/>
    <s v="Y"/>
    <s v="Y"/>
    <s v="Y"/>
    <s v="Y"/>
    <s v="Y"/>
    <s v="Block 7"/>
    <s v="20xx SW Market"/>
    <x v="9"/>
    <x v="2"/>
    <s v="OR"/>
    <x v="29"/>
    <n v="296"/>
    <x v="0"/>
  </r>
  <r>
    <n v="400"/>
    <s v="Y"/>
    <s v="Y"/>
    <s v="Y"/>
    <s v="Y"/>
    <s v="Y"/>
    <s v="Block 33"/>
    <s v="SW Curry"/>
    <x v="9"/>
    <x v="2"/>
    <s v="OR"/>
    <x v="30"/>
    <n v="400"/>
    <x v="0"/>
  </r>
  <r>
    <n v="62"/>
    <s v="Y"/>
    <s v="Y"/>
    <s v="N"/>
    <s v="N"/>
    <s v="N"/>
    <s v="Erickson-Fritz"/>
    <s v="9 NW Couch"/>
    <x v="9"/>
    <x v="2"/>
    <s v="OR"/>
    <x v="24"/>
    <n v="62"/>
    <x v="3"/>
  </r>
  <r>
    <n v="86"/>
    <s v="Y"/>
    <s v="Y"/>
    <s v="Y"/>
    <s v="N"/>
    <s v="N"/>
    <s v="Clay Street Commons"/>
    <s v="1500 SW 12th"/>
    <x v="9"/>
    <x v="2"/>
    <s v="OR"/>
    <x v="31"/>
    <n v="86"/>
    <x v="3"/>
  </r>
  <r>
    <n v="114"/>
    <s v="Y"/>
    <s v="Y"/>
    <s v="Y"/>
    <s v="Y"/>
    <s v="N"/>
    <s v="Block 296"/>
    <s v="Con-Way Blocks"/>
    <x v="9"/>
    <x v="2"/>
    <s v="OR"/>
    <x v="26"/>
    <n v="114"/>
    <x v="3"/>
  </r>
  <r>
    <n v="158"/>
    <s v="Y"/>
    <s v="Y"/>
    <s v="Y"/>
    <s v="Y"/>
    <s v="Y"/>
    <s v="Lincoln Place"/>
    <s v="1500 SW Taylor"/>
    <x v="9"/>
    <x v="2"/>
    <s v="OR"/>
    <x v="31"/>
    <n v="158"/>
    <x v="3"/>
  </r>
  <r>
    <n v="200"/>
    <s v="Y"/>
    <s v="Y"/>
    <s v="Y"/>
    <s v="Y"/>
    <s v="Y"/>
    <s v="PNCA Block"/>
    <s v="1241 NW Johnson"/>
    <x v="9"/>
    <x v="2"/>
    <s v="OR"/>
    <x v="24"/>
    <n v="200"/>
    <x v="3"/>
  </r>
  <r>
    <n v="211"/>
    <s v="Y"/>
    <s v="Y"/>
    <s v="Y"/>
    <s v="Y"/>
    <s v="Y"/>
    <s v="Park Avenue West Tower"/>
    <s v="750 SW 9th Ave"/>
    <x v="9"/>
    <x v="2"/>
    <s v="OR"/>
    <x v="35"/>
    <n v="211"/>
    <x v="3"/>
  </r>
  <r>
    <n v="281"/>
    <s v="Y"/>
    <s v="Y"/>
    <s v="Y"/>
    <s v="Y"/>
    <s v="Y"/>
    <s v="Block 37"/>
    <s v="3700 SW River Parkway"/>
    <x v="9"/>
    <x v="2"/>
    <s v="OR"/>
    <x v="30"/>
    <n v="281"/>
    <x v="3"/>
  </r>
  <r>
    <n v="300"/>
    <s v="Y"/>
    <s v="Y"/>
    <s v="Y"/>
    <s v="Y"/>
    <s v="Y"/>
    <s v="Element 78"/>
    <s v="E Burnside &amp; SE MLK"/>
    <x v="9"/>
    <x v="2"/>
    <s v="OR"/>
    <x v="25"/>
    <n v="300"/>
    <x v="3"/>
  </r>
  <r>
    <n v="7"/>
    <s v="N"/>
    <s v="N"/>
    <s v="N"/>
    <s v="N"/>
    <s v="N"/>
    <s v="Williams Alley"/>
    <s v="4804 N Williams Ave"/>
    <x v="10"/>
    <x v="2"/>
    <s v="OR"/>
    <x v="36"/>
    <n v="7"/>
    <x v="1"/>
  </r>
  <r>
    <n v="9"/>
    <s v="N"/>
    <s v="N"/>
    <s v="N"/>
    <s v="N"/>
    <s v="N"/>
    <m/>
    <s v="1555 N Willis"/>
    <x v="10"/>
    <x v="2"/>
    <s v="OR"/>
    <x v="37"/>
    <n v="9"/>
    <x v="1"/>
  </r>
  <r>
    <n v="18"/>
    <s v="N"/>
    <s v="N"/>
    <s v="N"/>
    <s v="N"/>
    <s v="N"/>
    <s v="Cathedral Park"/>
    <s v="6825 N Salem"/>
    <x v="10"/>
    <x v="2"/>
    <s v="OR"/>
    <x v="38"/>
    <n v="18"/>
    <x v="1"/>
  </r>
  <r>
    <n v="25"/>
    <s v="Y"/>
    <s v="N"/>
    <s v="N"/>
    <s v="N"/>
    <s v="N"/>
    <s v="Miss"/>
    <s v="3845 N Mississippi"/>
    <x v="10"/>
    <x v="2"/>
    <s v="OR"/>
    <x v="38"/>
    <n v="25"/>
    <x v="1"/>
  </r>
  <r>
    <n v="30"/>
    <s v="Y"/>
    <s v="N"/>
    <s v="N"/>
    <s v="N"/>
    <s v="N"/>
    <s v="Jarrett St Lofts"/>
    <s v="5826 N Interstate"/>
    <x v="10"/>
    <x v="2"/>
    <s v="OR"/>
    <x v="39"/>
    <n v="30"/>
    <x v="1"/>
  </r>
  <r>
    <n v="72"/>
    <s v="Y"/>
    <s v="Y"/>
    <s v="N"/>
    <s v="N"/>
    <s v="N"/>
    <s v="The Albert"/>
    <s v="3632-3638 N Williams Ave"/>
    <x v="10"/>
    <x v="2"/>
    <s v="OR"/>
    <x v="36"/>
    <n v="72"/>
    <x v="1"/>
  </r>
  <r>
    <n v="10"/>
    <s v="N"/>
    <s v="N"/>
    <s v="N"/>
    <s v="N"/>
    <s v="N"/>
    <s v="Sippi"/>
    <s v="3875 N Mississippi"/>
    <x v="10"/>
    <x v="2"/>
    <s v="OR"/>
    <x v="38"/>
    <n v="10"/>
    <x v="2"/>
  </r>
  <r>
    <n v="44"/>
    <s v="Y"/>
    <s v="N"/>
    <s v="N"/>
    <s v="N"/>
    <s v="N"/>
    <s v="N Mississippi"/>
    <s v="4018 N Mississippi"/>
    <x v="10"/>
    <x v="2"/>
    <s v="OR"/>
    <x v="38"/>
    <n v="44"/>
    <x v="2"/>
  </r>
  <r>
    <n v="46"/>
    <s v="Y"/>
    <s v="N"/>
    <s v="N"/>
    <s v="N"/>
    <s v="N"/>
    <s v="Corso"/>
    <s v="5118 N Interstate"/>
    <x v="10"/>
    <x v="2"/>
    <s v="OR"/>
    <x v="36"/>
    <n v="46"/>
    <x v="2"/>
  </r>
  <r>
    <n v="68"/>
    <s v="Y"/>
    <s v="Y"/>
    <s v="N"/>
    <s v="N"/>
    <s v="N"/>
    <s v="New Overlook"/>
    <s v="3711 N Overlook"/>
    <x v="10"/>
    <x v="2"/>
    <s v="OR"/>
    <x v="34"/>
    <n v="68"/>
    <x v="2"/>
  </r>
  <r>
    <n v="74"/>
    <s v="Y"/>
    <s v="Y"/>
    <s v="N"/>
    <s v="N"/>
    <s v="N"/>
    <s v="The Couv"/>
    <s v="3724 N Vancouver"/>
    <x v="10"/>
    <x v="2"/>
    <s v="OR"/>
    <x v="36"/>
    <n v="74"/>
    <x v="2"/>
  </r>
  <r>
    <n v="84"/>
    <s v="Y"/>
    <s v="Y"/>
    <s v="Y"/>
    <s v="N"/>
    <s v="N"/>
    <s v="The Rachel"/>
    <s v="4116 N Williams Ave"/>
    <x v="10"/>
    <x v="2"/>
    <s v="OR"/>
    <x v="36"/>
    <n v="84"/>
    <x v="2"/>
  </r>
  <r>
    <n v="155"/>
    <s v="Y"/>
    <s v="Y"/>
    <s v="Y"/>
    <s v="Y"/>
    <s v="Y"/>
    <s v="The Prescott"/>
    <s v="1450 N Prescott"/>
    <x v="10"/>
    <x v="2"/>
    <s v="OR"/>
    <x v="36"/>
    <n v="155"/>
    <x v="2"/>
  </r>
  <r>
    <n v="165"/>
    <s v="Y"/>
    <s v="Y"/>
    <s v="Y"/>
    <s v="Y"/>
    <s v="Y"/>
    <s v="Cathedral"/>
    <s v="7227 N Philadelhia"/>
    <x v="10"/>
    <x v="2"/>
    <s v="OR"/>
    <x v="38"/>
    <n v="165"/>
    <x v="2"/>
  </r>
  <r>
    <n v="165"/>
    <s v="Y"/>
    <s v="Y"/>
    <s v="Y"/>
    <s v="Y"/>
    <s v="Y"/>
    <s v="St. Johns Ivanhoe"/>
    <s v="8680 N Ivanhoe St"/>
    <x v="10"/>
    <x v="2"/>
    <s v="OR"/>
    <x v="33"/>
    <n v="165"/>
    <x v="2"/>
  </r>
  <r>
    <n v="263"/>
    <s v="Y"/>
    <s v="Y"/>
    <s v="Y"/>
    <s v="Y"/>
    <s v="Y"/>
    <s v="Alexan Columbia"/>
    <s v="Marine Drive &amp; Harbour Drive"/>
    <x v="10"/>
    <x v="2"/>
    <s v="OR"/>
    <x v="36"/>
    <n v="263"/>
    <x v="2"/>
  </r>
  <r>
    <n v="20"/>
    <s v="N"/>
    <s v="N"/>
    <s v="N"/>
    <s v="N"/>
    <s v="N"/>
    <s v="N Mississippi"/>
    <s v="4326 N Mississippi Ave"/>
    <x v="10"/>
    <x v="2"/>
    <s v="OR"/>
    <x v="36"/>
    <n v="20"/>
    <x v="0"/>
  </r>
  <r>
    <n v="196"/>
    <s v="Y"/>
    <s v="Y"/>
    <s v="Y"/>
    <s v="Y"/>
    <s v="Y"/>
    <s v="North Cook"/>
    <s v="115 N Cook"/>
    <x v="10"/>
    <x v="2"/>
    <s v="OR"/>
    <x v="34"/>
    <n v="196"/>
    <x v="0"/>
  </r>
  <r>
    <n v="0"/>
    <s v="N"/>
    <s v="N"/>
    <s v="N"/>
    <s v="N"/>
    <s v="N"/>
    <m/>
    <s v="603 N Tillamook"/>
    <x v="10"/>
    <x v="2"/>
    <s v="OR"/>
    <x v="38"/>
    <m/>
    <x v="0"/>
  </r>
  <r>
    <n v="29"/>
    <s v="Y"/>
    <s v="N"/>
    <s v="N"/>
    <s v="N"/>
    <s v="N"/>
    <s v="N Greenwich"/>
    <s v="6914 N Greenwich Ave"/>
    <x v="10"/>
    <x v="2"/>
    <s v="OR"/>
    <x v="36"/>
    <n v="29"/>
    <x v="3"/>
  </r>
  <r>
    <n v="60"/>
    <s v="Y"/>
    <s v="Y"/>
    <s v="N"/>
    <s v="N"/>
    <s v="N"/>
    <s v="Marine View"/>
    <s v="xxxx N Anchor Way"/>
    <x v="10"/>
    <x v="2"/>
    <s v="OR"/>
    <x v="36"/>
    <n v="60"/>
    <x v="3"/>
  </r>
  <r>
    <n v="75"/>
    <s v="Y"/>
    <s v="Y"/>
    <s v="N"/>
    <s v="N"/>
    <s v="N"/>
    <s v="Wilmore"/>
    <s v="4327 N Williams"/>
    <x v="10"/>
    <x v="2"/>
    <s v="OR"/>
    <x v="40"/>
    <n v="75"/>
    <x v="3"/>
  </r>
  <r>
    <n v="260"/>
    <s v="Y"/>
    <s v="Y"/>
    <s v="Y"/>
    <s v="Y"/>
    <s v="Y"/>
    <s v="OAME"/>
    <s v="N Skidmore &amp; N Williams"/>
    <x v="10"/>
    <x v="2"/>
    <s v="OR"/>
    <x v="40"/>
    <n v="260"/>
    <x v="3"/>
  </r>
  <r>
    <n v="268"/>
    <s v="Y"/>
    <s v="Y"/>
    <s v="Y"/>
    <s v="Y"/>
    <s v="Y"/>
    <m/>
    <s v="4134 N Vancouver"/>
    <x v="10"/>
    <x v="2"/>
    <s v="OR"/>
    <x v="36"/>
    <n v="268"/>
    <x v="3"/>
  </r>
  <r>
    <n v="30"/>
    <s v="Y"/>
    <s v="N"/>
    <s v="N"/>
    <s v="N"/>
    <s v="N"/>
    <s v=""/>
    <s v="4100 NE Sandy Blvd"/>
    <x v="11"/>
    <x v="2"/>
    <s v="OR"/>
    <x v="41"/>
    <n v="30"/>
    <x v="4"/>
  </r>
  <r>
    <n v="60"/>
    <s v="Y"/>
    <s v="Y"/>
    <s v="N"/>
    <s v="N"/>
    <s v="N"/>
    <s v="The Milano"/>
    <s v="105 NE Multnomah"/>
    <x v="11"/>
    <x v="2"/>
    <s v="OR"/>
    <x v="27"/>
    <n v="60"/>
    <x v="4"/>
  </r>
  <r>
    <n v="70"/>
    <s v="Y"/>
    <s v="Y"/>
    <s v="N"/>
    <s v="N"/>
    <s v="N"/>
    <s v="Central Eastside Lofts"/>
    <s v="111 NE 6th"/>
    <x v="11"/>
    <x v="2"/>
    <s v="OR"/>
    <x v="27"/>
    <n v="70"/>
    <x v="4"/>
  </r>
  <r>
    <n v="8"/>
    <s v="N"/>
    <s v="N"/>
    <s v="N"/>
    <s v="N"/>
    <s v="N"/>
    <s v="Windows on MLK"/>
    <s v="409 NE Morgan"/>
    <x v="11"/>
    <x v="2"/>
    <s v="OR"/>
    <x v="42"/>
    <n v="8"/>
    <x v="1"/>
  </r>
  <r>
    <n v="14"/>
    <s v="N"/>
    <s v="N"/>
    <s v="N"/>
    <s v="N"/>
    <s v="N"/>
    <s v="Martin"/>
    <s v="2929 NE MLK"/>
    <x v="11"/>
    <x v="2"/>
    <s v="OR"/>
    <x v="34"/>
    <n v="14"/>
    <x v="1"/>
  </r>
  <r>
    <n v="15"/>
    <s v="N"/>
    <s v="N"/>
    <s v="N"/>
    <s v="N"/>
    <s v="N"/>
    <s v="King"/>
    <s v="3225 NE MLK"/>
    <x v="11"/>
    <x v="2"/>
    <s v="OR"/>
    <x v="34"/>
    <n v="15"/>
    <x v="1"/>
  </r>
  <r>
    <n v="32"/>
    <s v="Y"/>
    <s v="N"/>
    <s v="N"/>
    <s v="N"/>
    <s v="N"/>
    <s v="Glee "/>
    <s v="455 NE 24th"/>
    <x v="11"/>
    <x v="2"/>
    <s v="OR"/>
    <x v="27"/>
    <n v="32"/>
    <x v="1"/>
  </r>
  <r>
    <n v="47"/>
    <s v="Y"/>
    <s v="N"/>
    <s v="N"/>
    <s v="N"/>
    <s v="N"/>
    <s v="Hollywood"/>
    <s v="4112 NE Sandy Blvd"/>
    <x v="11"/>
    <x v="2"/>
    <s v="OR"/>
    <x v="34"/>
    <n v="47"/>
    <x v="1"/>
  </r>
  <r>
    <n v="50"/>
    <s v="Y"/>
    <s v="N"/>
    <s v="N"/>
    <s v="N"/>
    <s v="N"/>
    <s v="The Magnolia"/>
    <s v="3256 NE MLK"/>
    <x v="11"/>
    <x v="2"/>
    <s v="OR"/>
    <x v="34"/>
    <n v="50"/>
    <x v="1"/>
  </r>
  <r>
    <n v="62"/>
    <s v="Y"/>
    <s v="Y"/>
    <s v="N"/>
    <s v="N"/>
    <s v="N"/>
    <s v="Central Eastside Lofts I"/>
    <s v="116 NE 6th"/>
    <x v="11"/>
    <x v="2"/>
    <s v="OR"/>
    <x v="27"/>
    <n v="62"/>
    <x v="1"/>
  </r>
  <r>
    <n v="14"/>
    <s v="N"/>
    <s v="N"/>
    <s v="N"/>
    <s v="N"/>
    <s v="N"/>
    <m/>
    <s v="2007 NE Broadway"/>
    <x v="11"/>
    <x v="2"/>
    <s v="OR"/>
    <x v="27"/>
    <n v="14"/>
    <x v="2"/>
  </r>
  <r>
    <n v="25"/>
    <s v="Y"/>
    <s v="N"/>
    <s v="N"/>
    <s v="N"/>
    <s v="N"/>
    <s v="The Daveneaux"/>
    <s v="1950 NE Couch St"/>
    <x v="11"/>
    <x v="2"/>
    <s v="OR"/>
    <x v="43"/>
    <n v="25"/>
    <x v="2"/>
  </r>
  <r>
    <n v="33"/>
    <s v="Y"/>
    <s v="N"/>
    <s v="N"/>
    <s v="N"/>
    <s v="N"/>
    <m/>
    <s v="3910 NE Garfield Ave"/>
    <x v="11"/>
    <x v="2"/>
    <s v="OR"/>
    <x v="34"/>
    <n v="33"/>
    <x v="2"/>
  </r>
  <r>
    <n v="50"/>
    <s v="Y"/>
    <s v="N"/>
    <s v="N"/>
    <s v="N"/>
    <s v="N"/>
    <s v="Beaumont Village"/>
    <s v="4425 NE Fremont"/>
    <x v="11"/>
    <x v="2"/>
    <s v="OR"/>
    <x v="34"/>
    <n v="50"/>
    <x v="2"/>
  </r>
  <r>
    <n v="50"/>
    <s v="Y"/>
    <s v="N"/>
    <s v="N"/>
    <s v="N"/>
    <s v="N"/>
    <s v="Beech Street"/>
    <s v="3650 NE Mallory Ave"/>
    <x v="11"/>
    <x v="2"/>
    <s v="OR"/>
    <x v="44"/>
    <n v="50"/>
    <x v="2"/>
  </r>
  <r>
    <n v="211"/>
    <s v="Y"/>
    <s v="Y"/>
    <s v="Y"/>
    <s v="Y"/>
    <s v="Y"/>
    <s v="Grant Park Village Phase I"/>
    <s v="3246 NE Broadway"/>
    <x v="11"/>
    <x v="2"/>
    <s v="OR"/>
    <x v="27"/>
    <n v="211"/>
    <x v="2"/>
  </r>
  <r>
    <n v="11"/>
    <s v="N"/>
    <s v="N"/>
    <s v="N"/>
    <s v="N"/>
    <s v="N"/>
    <s v=""/>
    <s v="4722 NE Glisan St"/>
    <x v="11"/>
    <x v="2"/>
    <s v="OR"/>
    <x v="45"/>
    <n v="11"/>
    <x v="0"/>
  </r>
  <r>
    <n v="19"/>
    <s v="N"/>
    <s v="N"/>
    <s v="N"/>
    <s v="N"/>
    <s v="N"/>
    <s v="Holladay Place"/>
    <s v="1605 NE Clackamas"/>
    <x v="11"/>
    <x v="2"/>
    <s v="OR"/>
    <x v="27"/>
    <n v="19"/>
    <x v="0"/>
  </r>
  <r>
    <n v="19"/>
    <s v="N"/>
    <s v="N"/>
    <s v="N"/>
    <s v="N"/>
    <s v="N"/>
    <s v="Kiln"/>
    <s v="33 N Beech"/>
    <x v="11"/>
    <x v="2"/>
    <s v="OR"/>
    <x v="34"/>
    <n v="19"/>
    <x v="0"/>
  </r>
  <r>
    <n v="48"/>
    <s v="Y"/>
    <s v="N"/>
    <s v="N"/>
    <s v="N"/>
    <s v="N"/>
    <s v="Beech Street"/>
    <s v="220 NE Beech"/>
    <x v="11"/>
    <x v="2"/>
    <s v="OR"/>
    <x v="34"/>
    <n v="48"/>
    <x v="0"/>
  </r>
  <r>
    <n v="50"/>
    <s v="Y"/>
    <s v="N"/>
    <s v="N"/>
    <s v="N"/>
    <s v="N"/>
    <s v="Couch-Davis"/>
    <s v="1924 NE Couch St"/>
    <x v="11"/>
    <x v="2"/>
    <s v="OR"/>
    <x v="27"/>
    <n v="50"/>
    <x v="0"/>
  </r>
  <r>
    <n v="56"/>
    <s v="Y"/>
    <s v="Y"/>
    <s v="N"/>
    <s v="N"/>
    <s v="N"/>
    <m/>
    <s v="1525 NE 41st"/>
    <x v="11"/>
    <x v="2"/>
    <s v="OR"/>
    <x v="27"/>
    <n v="56"/>
    <x v="0"/>
  </r>
  <r>
    <n v="81"/>
    <s v="Y"/>
    <s v="Y"/>
    <s v="Y"/>
    <s v="N"/>
    <s v="N"/>
    <s v="The Radiator"/>
    <s v="3550 N Williams"/>
    <x v="11"/>
    <x v="2"/>
    <s v="OR"/>
    <x v="42"/>
    <n v="81"/>
    <x v="0"/>
  </r>
  <r>
    <n v="95"/>
    <s v="Y"/>
    <s v="Y"/>
    <s v="Y"/>
    <s v="N"/>
    <s v="N"/>
    <s v="Salpare Bay"/>
    <s v="11505 NE Yacht Harbor"/>
    <x v="11"/>
    <x v="2"/>
    <s v="OR"/>
    <x v="36"/>
    <n v="95"/>
    <x v="0"/>
  </r>
  <r>
    <n v="120"/>
    <s v="Y"/>
    <s v="Y"/>
    <s v="Y"/>
    <s v="Y"/>
    <s v="N"/>
    <s v="Burnside Bridgehead"/>
    <s v="100-198 NE 3rd Ave"/>
    <x v="11"/>
    <x v="2"/>
    <s v="OR"/>
    <x v="28"/>
    <n v="120"/>
    <x v="0"/>
  </r>
  <r>
    <n v="140"/>
    <s v="Y"/>
    <s v="Y"/>
    <s v="Y"/>
    <s v="Y"/>
    <s v="N"/>
    <s v="Block 75"/>
    <s v="Near Conv Center"/>
    <x v="11"/>
    <x v="2"/>
    <s v="OR"/>
    <x v="27"/>
    <n v="140"/>
    <x v="0"/>
  </r>
  <r>
    <n v="150"/>
    <s v="Y"/>
    <s v="Y"/>
    <s v="Y"/>
    <s v="Y"/>
    <s v="N"/>
    <s v="Grant Park Village Phase II"/>
    <s v="3246 NE Broadway"/>
    <x v="11"/>
    <x v="2"/>
    <s v="OR"/>
    <x v="27"/>
    <n v="150"/>
    <x v="0"/>
  </r>
  <r>
    <n v="373"/>
    <s v="Y"/>
    <s v="Y"/>
    <s v="Y"/>
    <s v="Y"/>
    <s v="Y"/>
    <s v="Residence at Yacht Harbor"/>
    <s v="499 NE Tomahawk Island Dr"/>
    <x v="11"/>
    <x v="2"/>
    <s v="OR"/>
    <x v="46"/>
    <n v="373"/>
    <x v="0"/>
  </r>
  <r>
    <n v="657"/>
    <s v="Y"/>
    <s v="Y"/>
    <s v="Y"/>
    <s v="Y"/>
    <s v="Y"/>
    <s v="Hassalo on 8th"/>
    <s v="700 NE Multnomah"/>
    <x v="11"/>
    <x v="2"/>
    <s v="OR"/>
    <x v="27"/>
    <n v="657"/>
    <x v="0"/>
  </r>
  <r>
    <n v="10"/>
    <s v="N"/>
    <s v="N"/>
    <s v="N"/>
    <s v="N"/>
    <s v="N"/>
    <s v="Ivy"/>
    <s v="436 NE Ivy"/>
    <x v="11"/>
    <x v="2"/>
    <s v="OR"/>
    <x v="34"/>
    <n v="10"/>
    <x v="3"/>
  </r>
  <r>
    <n v="28"/>
    <s v="Y"/>
    <s v="N"/>
    <s v="N"/>
    <s v="N"/>
    <s v="N"/>
    <s v="Ivy City Homes"/>
    <s v="3368 NE MLK"/>
    <x v="11"/>
    <x v="2"/>
    <s v="OR"/>
    <x v="34"/>
    <n v="28"/>
    <x v="3"/>
  </r>
  <r>
    <n v="41"/>
    <s v="Y"/>
    <s v="N"/>
    <s v="N"/>
    <s v="N"/>
    <s v="N"/>
    <s v="20e"/>
    <s v="1930 NE Everett"/>
    <x v="11"/>
    <x v="2"/>
    <s v="OR"/>
    <x v="43"/>
    <n v="41"/>
    <x v="3"/>
  </r>
  <r>
    <n v="46"/>
    <s v="Y"/>
    <s v="N"/>
    <s v="N"/>
    <s v="N"/>
    <s v="N"/>
    <s v="Monroe"/>
    <s v="3035 NE MLK"/>
    <x v="11"/>
    <x v="2"/>
    <s v="OR"/>
    <x v="34"/>
    <n v="46"/>
    <x v="3"/>
  </r>
  <r>
    <n v="65"/>
    <s v="Y"/>
    <s v="Y"/>
    <s v="N"/>
    <s v="N"/>
    <s v="N"/>
    <s v="2nd @ Broadway"/>
    <s v="228 NE Broadway"/>
    <x v="11"/>
    <x v="2"/>
    <s v="OR"/>
    <x v="26"/>
    <n v="65"/>
    <x v="3"/>
  </r>
  <r>
    <n v="186"/>
    <s v="Y"/>
    <s v="Y"/>
    <s v="Y"/>
    <s v="Y"/>
    <s v="Y"/>
    <s v="Block A"/>
    <s v="300 NE Multnomah"/>
    <x v="11"/>
    <x v="2"/>
    <s v="OR"/>
    <x v="27"/>
    <n v="186"/>
    <x v="3"/>
  </r>
  <r>
    <n v="276"/>
    <s v="Y"/>
    <s v="Y"/>
    <s v="Y"/>
    <s v="Y"/>
    <s v="Y"/>
    <s v="Block 67"/>
    <s v="NE Davis &amp; NE MLK"/>
    <x v="11"/>
    <x v="2"/>
    <s v="OR"/>
    <x v="27"/>
    <n v="276"/>
    <x v="3"/>
  </r>
  <r>
    <n v="0"/>
    <s v="N"/>
    <s v="N"/>
    <s v="N"/>
    <s v="N"/>
    <s v="N"/>
    <s v="American Brush"/>
    <s v="115 NE 6th"/>
    <x v="11"/>
    <x v="2"/>
    <s v="OR"/>
    <x v="27"/>
    <m/>
    <x v="3"/>
  </r>
  <r>
    <n v="0"/>
    <s v="N"/>
    <s v="N"/>
    <s v="N"/>
    <s v="N"/>
    <s v="N"/>
    <m/>
    <s v="407 NE Mason"/>
    <x v="11"/>
    <x v="2"/>
    <s v="OR"/>
    <x v="34"/>
    <m/>
    <x v="3"/>
  </r>
  <r>
    <n v="12"/>
    <s v="N"/>
    <s v="N"/>
    <s v="N"/>
    <s v="N"/>
    <s v="N"/>
    <s v="Link"/>
    <s v="2015-2019 SE 11th"/>
    <x v="12"/>
    <x v="2"/>
    <s v="OR"/>
    <x v="26"/>
    <n v="12"/>
    <x v="4"/>
  </r>
  <r>
    <n v="50"/>
    <s v="Y"/>
    <s v="N"/>
    <s v="N"/>
    <s v="N"/>
    <s v="N"/>
    <s v="Irvington Garden"/>
    <s v="1516 NE Hancock"/>
    <x v="12"/>
    <x v="2"/>
    <s v="OR"/>
    <x v="26"/>
    <n v="50"/>
    <x v="4"/>
  </r>
  <r>
    <n v="70"/>
    <s v="Y"/>
    <s v="Y"/>
    <s v="N"/>
    <s v="N"/>
    <s v="N"/>
    <s v="Couch Street - 6th &amp; Couch"/>
    <s v="NE 6th Ave &amp; NE Couch St"/>
    <x v="12"/>
    <x v="2"/>
    <s v="OR"/>
    <x v="26"/>
    <n v="70"/>
    <x v="4"/>
  </r>
  <r>
    <n v="18"/>
    <s v="N"/>
    <s v="N"/>
    <s v="N"/>
    <s v="N"/>
    <s v="N"/>
    <s v="CONDO - The Belmont"/>
    <s v="3811 SE Belmont"/>
    <x v="12"/>
    <x v="2"/>
    <s v="OR"/>
    <x v="26"/>
    <n v="18"/>
    <x v="1"/>
  </r>
  <r>
    <n v="35"/>
    <s v="Y"/>
    <s v="N"/>
    <s v="N"/>
    <s v="N"/>
    <s v="N"/>
    <s v="33rd @ Division 1"/>
    <s v="3339 SE Division"/>
    <x v="12"/>
    <x v="2"/>
    <s v="OR"/>
    <x v="47"/>
    <n v="35"/>
    <x v="1"/>
  </r>
  <r>
    <n v="47"/>
    <s v="Y"/>
    <s v="N"/>
    <s v="N"/>
    <s v="N"/>
    <s v="N"/>
    <s v="41 @ Tillamook"/>
    <s v="4110 NE Tillamook"/>
    <x v="12"/>
    <x v="2"/>
    <s v="OR"/>
    <x v="26"/>
    <n v="47"/>
    <x v="1"/>
  </r>
  <r>
    <n v="50"/>
    <s v="Y"/>
    <s v="N"/>
    <s v="N"/>
    <s v="N"/>
    <s v="N"/>
    <s v="B-Street"/>
    <s v="2959 E Burnside"/>
    <x v="12"/>
    <x v="2"/>
    <s v="OR"/>
    <x v="26"/>
    <n v="50"/>
    <x v="1"/>
  </r>
  <r>
    <n v="71"/>
    <s v="Y"/>
    <s v="Y"/>
    <s v="N"/>
    <s v="N"/>
    <s v="N"/>
    <s v="Buckman Court"/>
    <s v="1955 SE Morrison"/>
    <x v="12"/>
    <x v="2"/>
    <s v="OR"/>
    <x v="26"/>
    <n v="71"/>
    <x v="1"/>
  </r>
  <r>
    <n v="75"/>
    <s v="Y"/>
    <s v="Y"/>
    <s v="N"/>
    <s v="N"/>
    <s v="N"/>
    <s v="Reliable"/>
    <s v="3103 SE Division"/>
    <x v="12"/>
    <x v="2"/>
    <s v="OR"/>
    <x v="34"/>
    <n v="75"/>
    <x v="1"/>
  </r>
  <r>
    <n v="132"/>
    <s v="Y"/>
    <s v="Y"/>
    <s v="Y"/>
    <s v="Y"/>
    <s v="N"/>
    <s v="Linden"/>
    <s v="1250 E Burnside"/>
    <x v="12"/>
    <x v="2"/>
    <s v="OR"/>
    <x v="26"/>
    <n v="132"/>
    <x v="1"/>
  </r>
  <r>
    <n v="6"/>
    <s v="N"/>
    <s v="N"/>
    <s v="N"/>
    <s v="N"/>
    <s v="N"/>
    <m/>
    <s v="6425 SE Holgate"/>
    <x v="12"/>
    <x v="2"/>
    <s v="OR"/>
    <x v="47"/>
    <n v="6"/>
    <x v="2"/>
  </r>
  <r>
    <n v="16"/>
    <s v="N"/>
    <s v="N"/>
    <s v="N"/>
    <s v="N"/>
    <s v="N"/>
    <s v="Spruce"/>
    <s v="2306 SE 11th Ave"/>
    <x v="12"/>
    <x v="2"/>
    <s v="OR"/>
    <x v="33"/>
    <n v="16"/>
    <x v="2"/>
  </r>
  <r>
    <n v="21"/>
    <s v="Y"/>
    <s v="N"/>
    <s v="N"/>
    <s v="N"/>
    <s v="N"/>
    <s v="44th @ Division"/>
    <s v="4330 SE Division"/>
    <x v="12"/>
    <x v="2"/>
    <s v="OR"/>
    <x v="26"/>
    <n v="21"/>
    <x v="2"/>
  </r>
  <r>
    <n v="21"/>
    <s v="Y"/>
    <s v="N"/>
    <s v="N"/>
    <s v="N"/>
    <s v="N"/>
    <s v="Black Cat"/>
    <s v="230 SE 13th"/>
    <x v="12"/>
    <x v="2"/>
    <s v="OR"/>
    <x v="26"/>
    <n v="21"/>
    <x v="2"/>
  </r>
  <r>
    <n v="28"/>
    <s v="Y"/>
    <s v="N"/>
    <s v="N"/>
    <s v="N"/>
    <s v="N"/>
    <s v="33rd @ Division 2"/>
    <s v="3330 SE Division"/>
    <x v="12"/>
    <x v="2"/>
    <s v="OR"/>
    <x v="26"/>
    <n v="28"/>
    <x v="2"/>
  </r>
  <r>
    <n v="30"/>
    <s v="Y"/>
    <s v="N"/>
    <s v="N"/>
    <s v="N"/>
    <s v="N"/>
    <s v="Morrison"/>
    <s v="1600 SE Morrison"/>
    <x v="12"/>
    <x v="2"/>
    <s v="OR"/>
    <x v="26"/>
    <n v="30"/>
    <x v="2"/>
  </r>
  <r>
    <n v="31"/>
    <s v="Y"/>
    <s v="N"/>
    <s v="N"/>
    <s v="N"/>
    <s v="N"/>
    <s v="33rd @ Division 3"/>
    <s v="3360 SE Division"/>
    <x v="12"/>
    <x v="2"/>
    <s v="OR"/>
    <x v="47"/>
    <n v="31"/>
    <x v="2"/>
  </r>
  <r>
    <n v="40"/>
    <s v="Y"/>
    <s v="N"/>
    <s v="N"/>
    <s v="N"/>
    <s v="N"/>
    <s v=""/>
    <s v="2510 SE 33rd Pl"/>
    <x v="12"/>
    <x v="2"/>
    <s v="OR"/>
    <x v="48"/>
    <n v="40"/>
    <x v="2"/>
  </r>
  <r>
    <n v="50"/>
    <s v="Y"/>
    <s v="N"/>
    <s v="N"/>
    <s v="N"/>
    <s v="N"/>
    <s v="The Hawthorne"/>
    <s v="3005 SE Hawthorne"/>
    <x v="12"/>
    <x v="2"/>
    <s v="OR"/>
    <x v="26"/>
    <n v="50"/>
    <x v="2"/>
  </r>
  <r>
    <n v="78"/>
    <s v="Y"/>
    <s v="Y"/>
    <s v="N"/>
    <s v="N"/>
    <s v="N"/>
    <s v="U Street Lofts"/>
    <s v="2627 SE Hawthorne"/>
    <x v="12"/>
    <x v="2"/>
    <s v="OR"/>
    <x v="49"/>
    <n v="78"/>
    <x v="2"/>
  </r>
  <r>
    <n v="80"/>
    <s v="Y"/>
    <s v="Y"/>
    <s v="N"/>
    <s v="N"/>
    <s v="N"/>
    <s v="37th Street"/>
    <s v="3701 SE Division"/>
    <x v="12"/>
    <x v="2"/>
    <s v="OR"/>
    <x v="26"/>
    <n v="80"/>
    <x v="2"/>
  </r>
  <r>
    <n v="85"/>
    <s v="Y"/>
    <s v="Y"/>
    <s v="Y"/>
    <s v="N"/>
    <s v="N"/>
    <s v="D Street Village"/>
    <s v="3233 SE Division St"/>
    <x v="12"/>
    <x v="2"/>
    <s v="OR"/>
    <x v="50"/>
    <n v="85"/>
    <x v="2"/>
  </r>
  <r>
    <n v="135"/>
    <s v="Y"/>
    <s v="Y"/>
    <s v="Y"/>
    <s v="Y"/>
    <s v="N"/>
    <s v="Burnside 26"/>
    <s v="2625 E Burnside"/>
    <x v="12"/>
    <x v="2"/>
    <s v="OR"/>
    <x v="26"/>
    <n v="135"/>
    <x v="2"/>
  </r>
  <r>
    <n v="290"/>
    <s v="Y"/>
    <s v="Y"/>
    <s v="Y"/>
    <s v="Y"/>
    <s v="Y"/>
    <s v="Burnside Bridgehead"/>
    <s v="300 E Burnside"/>
    <x v="12"/>
    <x v="2"/>
    <s v="OR"/>
    <x v="26"/>
    <n v="290"/>
    <x v="2"/>
  </r>
  <r>
    <n v="0"/>
    <s v="N"/>
    <s v="N"/>
    <s v="N"/>
    <s v="N"/>
    <s v="N"/>
    <s v="Division Street Lofts"/>
    <s v="4725 SE Division"/>
    <x v="12"/>
    <x v="2"/>
    <s v="OR"/>
    <x v="26"/>
    <m/>
    <x v="2"/>
  </r>
  <r>
    <n v="11"/>
    <s v="N"/>
    <s v="N"/>
    <s v="N"/>
    <s v="N"/>
    <s v="N"/>
    <m/>
    <s v="614 SE Spokane"/>
    <x v="12"/>
    <x v="2"/>
    <s v="OR"/>
    <x v="47"/>
    <n v="11"/>
    <x v="0"/>
  </r>
  <r>
    <n v="12"/>
    <s v="N"/>
    <s v="N"/>
    <s v="N"/>
    <s v="N"/>
    <s v="N"/>
    <s v="The Sherm II"/>
    <s v="1101 SE Sherman St"/>
    <x v="12"/>
    <x v="2"/>
    <s v="OR"/>
    <x v="26"/>
    <n v="12"/>
    <x v="0"/>
  </r>
  <r>
    <n v="12"/>
    <s v="N"/>
    <s v="N"/>
    <s v="N"/>
    <s v="N"/>
    <s v="N"/>
    <m/>
    <s v="3651 SE Francis"/>
    <x v="12"/>
    <x v="2"/>
    <s v="OR"/>
    <x v="47"/>
    <n v="12"/>
    <x v="0"/>
  </r>
  <r>
    <n v="14"/>
    <s v="N"/>
    <s v="N"/>
    <s v="N"/>
    <s v="N"/>
    <s v="N"/>
    <m/>
    <s v="7339 SE Milwaukie"/>
    <x v="12"/>
    <x v="2"/>
    <s v="OR"/>
    <x v="47"/>
    <n v="14"/>
    <x v="0"/>
  </r>
  <r>
    <n v="21"/>
    <s v="Y"/>
    <s v="N"/>
    <s v="N"/>
    <s v="N"/>
    <s v="N"/>
    <s v="Black Cat Pub"/>
    <s v="8230 SE 13th Ave"/>
    <x v="12"/>
    <x v="2"/>
    <s v="OR"/>
    <x v="47"/>
    <n v="21"/>
    <x v="0"/>
  </r>
  <r>
    <n v="46"/>
    <s v="Y"/>
    <s v="N"/>
    <s v="N"/>
    <s v="N"/>
    <s v="N"/>
    <s v="Brooklyn Apartments"/>
    <s v="4768 SE Milwaukie Ave"/>
    <x v="12"/>
    <x v="2"/>
    <s v="OR"/>
    <x v="33"/>
    <n v="46"/>
    <x v="0"/>
  </r>
  <r>
    <n v="46"/>
    <s v="Y"/>
    <s v="N"/>
    <s v="N"/>
    <s v="N"/>
    <s v="N"/>
    <s v="Sellwood"/>
    <s v="1721 SE Tacoma St"/>
    <x v="12"/>
    <x v="2"/>
    <s v="OR"/>
    <x v="47"/>
    <n v="46"/>
    <x v="0"/>
  </r>
  <r>
    <n v="50"/>
    <s v="Y"/>
    <s v="N"/>
    <s v="N"/>
    <s v="N"/>
    <s v="N"/>
    <s v="Hawthorne Lofts"/>
    <s v="4707 SE Hawthorne"/>
    <x v="12"/>
    <x v="2"/>
    <s v="OR"/>
    <x v="26"/>
    <n v="50"/>
    <x v="0"/>
  </r>
  <r>
    <n v="96"/>
    <s v="Y"/>
    <s v="Y"/>
    <s v="Y"/>
    <s v="N"/>
    <s v="N"/>
    <s v="Taylor Street Lofts"/>
    <s v="1110 SE 12th Ave"/>
    <x v="12"/>
    <x v="2"/>
    <s v="OR"/>
    <x v="26"/>
    <n v="96"/>
    <x v="0"/>
  </r>
  <r>
    <n v="18"/>
    <s v="N"/>
    <s v="N"/>
    <s v="N"/>
    <s v="N"/>
    <s v="N"/>
    <s v="Creston Lofts"/>
    <s v="2860 SE Gladstone St"/>
    <x v="12"/>
    <x v="2"/>
    <s v="OR"/>
    <x v="47"/>
    <n v="18"/>
    <x v="3"/>
  </r>
  <r>
    <n v="22"/>
    <s v="Y"/>
    <s v="N"/>
    <s v="N"/>
    <s v="N"/>
    <s v="N"/>
    <s v="Warner Pacific Student"/>
    <s v="2219 SE 68th"/>
    <x v="12"/>
    <x v="2"/>
    <s v="OR"/>
    <x v="49"/>
    <n v="22"/>
    <x v="3"/>
  </r>
  <r>
    <n v="30"/>
    <s v="Y"/>
    <s v="N"/>
    <s v="N"/>
    <s v="N"/>
    <s v="N"/>
    <m/>
    <s v="1207 SE Hawthorne"/>
    <x v="12"/>
    <x v="2"/>
    <s v="OR"/>
    <x v="26"/>
    <n v="30"/>
    <x v="3"/>
  </r>
  <r>
    <n v="62"/>
    <s v="Y"/>
    <s v="Y"/>
    <s v="N"/>
    <s v="N"/>
    <s v="N"/>
    <s v="Lower Burnside Lofts"/>
    <s v="30 SE 10th"/>
    <x v="12"/>
    <x v="2"/>
    <s v="OR"/>
    <x v="26"/>
    <n v="62"/>
    <x v="3"/>
  </r>
  <r>
    <n v="68"/>
    <s v="Y"/>
    <s v="Y"/>
    <s v="N"/>
    <s v="N"/>
    <s v="N"/>
    <s v="Moreland Station"/>
    <s v="8118 SE 23rd"/>
    <x v="12"/>
    <x v="2"/>
    <s v="OR"/>
    <x v="47"/>
    <n v="68"/>
    <x v="3"/>
  </r>
  <r>
    <n v="75"/>
    <s v="Y"/>
    <s v="Y"/>
    <s v="N"/>
    <s v="N"/>
    <s v="N"/>
    <s v="NE Tillamook"/>
    <s v="3940 NE Tillamook"/>
    <x v="12"/>
    <x v="2"/>
    <s v="OR"/>
    <x v="26"/>
    <n v="75"/>
    <x v="3"/>
  </r>
  <r>
    <n v="99"/>
    <s v="Y"/>
    <s v="Y"/>
    <s v="Y"/>
    <s v="N"/>
    <s v="N"/>
    <s v="SE Alder"/>
    <s v="700 SE 39th Ave"/>
    <x v="12"/>
    <x v="2"/>
    <s v="OR"/>
    <x v="26"/>
    <n v="99"/>
    <x v="3"/>
  </r>
  <r>
    <n v="120"/>
    <s v="Y"/>
    <s v="Y"/>
    <s v="Y"/>
    <s v="Y"/>
    <s v="N"/>
    <m/>
    <s v="915 SE Belmont"/>
    <x v="12"/>
    <x v="2"/>
    <s v="OR"/>
    <x v="26"/>
    <n v="120"/>
    <x v="3"/>
  </r>
  <r>
    <n v="121"/>
    <s v="Y"/>
    <s v="Y"/>
    <s v="Y"/>
    <s v="Y"/>
    <s v="N"/>
    <m/>
    <s v="419 E Burnside"/>
    <x v="12"/>
    <x v="2"/>
    <s v="OR"/>
    <x v="26"/>
    <n v="121"/>
    <x v="3"/>
  </r>
  <r>
    <n v="144"/>
    <s v="Y"/>
    <s v="Y"/>
    <s v="Y"/>
    <s v="Y"/>
    <s v="N"/>
    <s v="St Francis Church"/>
    <s v="1136 SE Oak"/>
    <x v="12"/>
    <x v="2"/>
    <s v="OR"/>
    <x v="26"/>
    <n v="144"/>
    <x v="3"/>
  </r>
  <r>
    <n v="257"/>
    <s v="Y"/>
    <s v="Y"/>
    <s v="Y"/>
    <s v="Y"/>
    <s v="Y"/>
    <m/>
    <s v="1004 SE Belmont"/>
    <x v="12"/>
    <x v="2"/>
    <s v="OR"/>
    <x v="26"/>
    <n v="257"/>
    <x v="3"/>
  </r>
  <r>
    <n v="307"/>
    <s v="Y"/>
    <s v="Y"/>
    <s v="Y"/>
    <s v="Y"/>
    <s v="Y"/>
    <s v="Burnside Bridgehead"/>
    <s v="139 SE MLK"/>
    <x v="12"/>
    <x v="2"/>
    <s v="OR"/>
    <x v="26"/>
    <n v="307"/>
    <x v="3"/>
  </r>
  <r>
    <n v="18"/>
    <s v="N"/>
    <s v="N"/>
    <s v="N"/>
    <s v="N"/>
    <s v="N"/>
    <s v="The Snowberry Apartments"/>
    <s v="117-125 SE 151st Ave"/>
    <x v="13"/>
    <x v="2"/>
    <s v="OR"/>
    <x v="51"/>
    <n v="18"/>
    <x v="4"/>
  </r>
  <r>
    <n v="9"/>
    <s v="N"/>
    <s v="N"/>
    <s v="N"/>
    <s v="N"/>
    <s v="N"/>
    <s v="Kah San Chako Haouse"/>
    <s v="9707 SE Holgate"/>
    <x v="13"/>
    <x v="2"/>
    <s v="OR"/>
    <x v="52"/>
    <n v="9"/>
    <x v="1"/>
  </r>
  <r>
    <n v="21"/>
    <s v="Y"/>
    <s v="N"/>
    <s v="N"/>
    <s v="N"/>
    <s v="N"/>
    <s v="Multnomah Student"/>
    <s v="8435 NE Glisan"/>
    <x v="13"/>
    <x v="2"/>
    <s v="OR"/>
    <x v="53"/>
    <n v="21"/>
    <x v="1"/>
  </r>
  <r>
    <n v="30"/>
    <s v="Y"/>
    <s v="N"/>
    <s v="N"/>
    <s v="N"/>
    <s v="N"/>
    <m/>
    <s v="117 SE 151st"/>
    <x v="13"/>
    <x v="2"/>
    <s v="OR"/>
    <x v="54"/>
    <n v="30"/>
    <x v="1"/>
  </r>
  <r>
    <n v="53"/>
    <s v="Y"/>
    <s v="Y"/>
    <s v="N"/>
    <s v="N"/>
    <s v="N"/>
    <s v="Aria"/>
    <s v="244 NE 99th"/>
    <x v="13"/>
    <x v="2"/>
    <s v="OR"/>
    <x v="53"/>
    <n v="53"/>
    <x v="1"/>
  </r>
  <r>
    <n v="60"/>
    <s v="Y"/>
    <s v="Y"/>
    <s v="N"/>
    <s v="N"/>
    <s v="N"/>
    <s v="Stark Street Village"/>
    <s v="12727 SE Stark"/>
    <x v="13"/>
    <x v="2"/>
    <s v="OR"/>
    <x v="54"/>
    <n v="60"/>
    <x v="1"/>
  </r>
  <r>
    <n v="200"/>
    <s v="Y"/>
    <s v="Y"/>
    <s v="Y"/>
    <s v="Y"/>
    <s v="Y"/>
    <s v="LIH - Cultural Marketplace"/>
    <s v="18535 SE Stark "/>
    <x v="13"/>
    <x v="2"/>
    <s v="OR"/>
    <x v="51"/>
    <n v="200"/>
    <x v="1"/>
  </r>
  <r>
    <n v="67"/>
    <s v="Y"/>
    <s v="Y"/>
    <s v="N"/>
    <s v="N"/>
    <s v="N"/>
    <s v="Glisan Commons"/>
    <s v="555 NE 100th Ave"/>
    <x v="13"/>
    <x v="2"/>
    <s v="OR"/>
    <x v="55"/>
    <n v="67"/>
    <x v="2"/>
  </r>
  <r>
    <n v="127"/>
    <s v="Y"/>
    <s v="Y"/>
    <s v="Y"/>
    <s v="Y"/>
    <s v="N"/>
    <s v="LIH - Glisan Commons"/>
    <s v="9992-9999 NE Glisan St"/>
    <x v="13"/>
    <x v="2"/>
    <s v="OR"/>
    <x v="53"/>
    <n v="127"/>
    <x v="2"/>
  </r>
  <r>
    <n v="135"/>
    <s v="Y"/>
    <s v="Y"/>
    <s v="Y"/>
    <s v="Y"/>
    <s v="N"/>
    <s v="Gateway 99"/>
    <s v="500 NE 99th"/>
    <x v="13"/>
    <x v="2"/>
    <s v="OR"/>
    <x v="54"/>
    <n v="135"/>
    <x v="2"/>
  </r>
  <r>
    <n v="60"/>
    <s v="Y"/>
    <s v="Y"/>
    <s v="N"/>
    <s v="N"/>
    <s v="N"/>
    <s v="Glisan Commons (Phase II)"/>
    <s v="601 NE 99th"/>
    <x v="13"/>
    <x v="2"/>
    <s v="OR"/>
    <x v="56"/>
    <n v="60"/>
    <x v="0"/>
  </r>
  <r>
    <n v="61"/>
    <s v="Y"/>
    <s v="Y"/>
    <s v="N"/>
    <s v="N"/>
    <s v="N"/>
    <s v="Hazelwood Plaza"/>
    <s v="222 NE 102nd"/>
    <x v="13"/>
    <x v="2"/>
    <s v="OR"/>
    <x v="53"/>
    <n v="61"/>
    <x v="0"/>
  </r>
  <r>
    <n v="90"/>
    <s v="Y"/>
    <s v="Y"/>
    <s v="Y"/>
    <s v="N"/>
    <s v="N"/>
    <s v="Gateway Gardens"/>
    <s v="318 NE 97th"/>
    <x v="13"/>
    <x v="2"/>
    <s v="OR"/>
    <x v="53"/>
    <n v="90"/>
    <x v="0"/>
  </r>
  <r>
    <n v="112"/>
    <s v="Y"/>
    <s v="Y"/>
    <s v="Y"/>
    <s v="Y"/>
    <s v="N"/>
    <s v=""/>
    <s v="235-333 NE 146th Ave"/>
    <x v="13"/>
    <x v="2"/>
    <s v="OR"/>
    <x v="57"/>
    <n v="112"/>
    <x v="0"/>
  </r>
  <r>
    <n v="122"/>
    <s v="Y"/>
    <s v="Y"/>
    <s v="Y"/>
    <s v="Y"/>
    <s v="N"/>
    <s v="Glendoveer Woods"/>
    <s v="247 / 409 NE 146th"/>
    <x v="13"/>
    <x v="2"/>
    <s v="OR"/>
    <x v="54"/>
    <n v="122"/>
    <x v="0"/>
  </r>
  <r>
    <n v="42"/>
    <s v="Y"/>
    <s v="N"/>
    <s v="N"/>
    <s v="N"/>
    <s v="N"/>
    <m/>
    <s v="1424 E Burnside"/>
    <x v="12"/>
    <x v="2"/>
    <s v="OR"/>
    <x v="54"/>
    <n v="42"/>
    <x v="3"/>
  </r>
  <r>
    <n v="209"/>
    <s v="Y"/>
    <s v="Y"/>
    <s v="Y"/>
    <s v="Y"/>
    <s v="Y"/>
    <s v="Gray's Landing"/>
    <s v="4500 SW Bond Ave"/>
    <x v="14"/>
    <x v="2"/>
    <s v="OR"/>
    <x v="33"/>
    <n v="209"/>
    <x v="4"/>
  </r>
  <r>
    <n v="15"/>
    <s v="N"/>
    <s v="N"/>
    <s v="N"/>
    <s v="N"/>
    <s v="N"/>
    <s v="Kehillah"/>
    <s v="6000 SW Beaverton Hillsdale Hwy"/>
    <x v="14"/>
    <x v="2"/>
    <s v="OR"/>
    <x v="58"/>
    <n v="15"/>
    <x v="1"/>
  </r>
  <r>
    <n v="336"/>
    <s v="Y"/>
    <s v="Y"/>
    <s v="Y"/>
    <s v="Y"/>
    <s v="Y"/>
    <s v="Cedar Falls"/>
    <s v="385 NW Lost Springs Terrace"/>
    <x v="14"/>
    <x v="2"/>
    <s v="OR"/>
    <x v="59"/>
    <n v="336"/>
    <x v="1"/>
  </r>
  <r>
    <n v="122"/>
    <s v="Y"/>
    <s v="Y"/>
    <s v="Y"/>
    <s v="Y"/>
    <s v="N"/>
    <s v="Stephens Creek Crossing"/>
    <s v="6715-6861 SW 26th Ave"/>
    <x v="14"/>
    <x v="2"/>
    <s v="OR"/>
    <x v="30"/>
    <n v="122"/>
    <x v="2"/>
  </r>
  <r>
    <n v="112"/>
    <s v="Y"/>
    <s v="Y"/>
    <s v="Y"/>
    <s v="Y"/>
    <s v="N"/>
    <s v="Arbor Oaks"/>
    <s v="16320 NW Canton"/>
    <x v="14"/>
    <x v="2"/>
    <s v="OR"/>
    <x v="59"/>
    <n v="112"/>
    <x v="0"/>
  </r>
  <r>
    <n v="133"/>
    <s v="Y"/>
    <s v="Y"/>
    <s v="Y"/>
    <s v="Y"/>
    <s v="N"/>
    <s v="The Boathouse at Boundary"/>
    <s v="5310 SW Macadam"/>
    <x v="14"/>
    <x v="2"/>
    <s v="OR"/>
    <x v="30"/>
    <n v="133"/>
    <x v="3"/>
  </r>
  <r>
    <n v="152"/>
    <s v="Y"/>
    <s v="Y"/>
    <s v="Y"/>
    <s v="Y"/>
    <s v="Y"/>
    <s v="Bonaventure"/>
    <s v="8325 SW Ross"/>
    <x v="14"/>
    <x v="2"/>
    <s v="OR"/>
    <x v="30"/>
    <n v="152"/>
    <x v="3"/>
  </r>
  <r>
    <n v="23"/>
    <s v="Y"/>
    <s v="N"/>
    <s v="N"/>
    <s v="N"/>
    <s v="N"/>
    <s v="Kinnaman Crossing"/>
    <s v="5230 SW 175th Ave"/>
    <x v="15"/>
    <x v="3"/>
    <s v="OR"/>
    <x v="60"/>
    <n v="23"/>
    <x v="1"/>
  </r>
  <r>
    <n v="230"/>
    <s v="Y"/>
    <s v="Y"/>
    <s v="Y"/>
    <s v="Y"/>
    <s v="Y"/>
    <s v="Baseline Woods"/>
    <s v="545 SW 201st"/>
    <x v="15"/>
    <x v="3"/>
    <s v="OR"/>
    <x v="61"/>
    <n v="230"/>
    <x v="2"/>
  </r>
  <r>
    <n v="18"/>
    <s v="N"/>
    <s v="N"/>
    <s v="N"/>
    <s v="N"/>
    <s v="N"/>
    <s v="Johnsonn Terrace Apartments"/>
    <s v="19070 SW Johnson St"/>
    <x v="16"/>
    <x v="3"/>
    <s v="OR"/>
    <x v="33"/>
    <n v="18"/>
    <x v="2"/>
  </r>
  <r>
    <n v="44"/>
    <s v="Y"/>
    <s v="N"/>
    <s v="N"/>
    <s v="N"/>
    <s v="N"/>
    <s v="Veridian Ridge"/>
    <s v="351 SW 204th Ter"/>
    <x v="16"/>
    <x v="3"/>
    <s v="OR"/>
    <x v="61"/>
    <n v="44"/>
    <x v="2"/>
  </r>
  <r>
    <n v="140"/>
    <s v="Y"/>
    <s v="Y"/>
    <s v="Y"/>
    <s v="Y"/>
    <s v="N"/>
    <s v="45 Central"/>
    <s v="13865-13925 SW Meridian St"/>
    <x v="16"/>
    <x v="3"/>
    <s v="OR"/>
    <x v="62"/>
    <n v="140"/>
    <x v="2"/>
  </r>
  <r>
    <n v="243"/>
    <s v="Y"/>
    <s v="Y"/>
    <s v="Y"/>
    <s v="Y"/>
    <s v="Y"/>
    <s v="Element 170"/>
    <s v="1563 SW 172 Terrace"/>
    <x v="16"/>
    <x v="3"/>
    <s v="OR"/>
    <x v="63"/>
    <n v="243"/>
    <x v="2"/>
  </r>
  <r>
    <n v="243"/>
    <s v="Y"/>
    <s v="Y"/>
    <s v="Y"/>
    <s v="Y"/>
    <s v="Y"/>
    <s v="Steed Creek"/>
    <s v="17190 SW Marty Ln"/>
    <x v="16"/>
    <x v="3"/>
    <s v="OR"/>
    <x v="63"/>
    <n v="243"/>
    <x v="2"/>
  </r>
  <r>
    <n v="13"/>
    <s v="N"/>
    <s v="N"/>
    <s v="N"/>
    <s v="N"/>
    <s v="N"/>
    <s v="Silver Leaf"/>
    <s v="1120 SW 160th"/>
    <x v="16"/>
    <x v="3"/>
    <s v="OR"/>
    <x v="60"/>
    <n v="13"/>
    <x v="0"/>
  </r>
  <r>
    <n v="15"/>
    <s v="N"/>
    <s v="N"/>
    <s v="N"/>
    <s v="N"/>
    <s v="N"/>
    <s v="Spruce Place"/>
    <s v="4585 SW 185th"/>
    <x v="16"/>
    <x v="3"/>
    <s v="OR"/>
    <x v="61"/>
    <n v="15"/>
    <x v="0"/>
  </r>
  <r>
    <n v="22"/>
    <s v="Y"/>
    <s v="N"/>
    <s v="N"/>
    <s v="N"/>
    <s v="N"/>
    <s v="SENIOR - Murray Highland"/>
    <s v="4900 SW Murray"/>
    <x v="16"/>
    <x v="3"/>
    <s v="OR"/>
    <x v="64"/>
    <n v="22"/>
    <x v="0"/>
  </r>
  <r>
    <n v="22"/>
    <s v="Y"/>
    <s v="N"/>
    <s v="N"/>
    <s v="N"/>
    <s v="N"/>
    <m/>
    <s v="18670 SW Blanton"/>
    <x v="16"/>
    <x v="3"/>
    <s v="OR"/>
    <x v="60"/>
    <n v="22"/>
    <x v="0"/>
  </r>
  <r>
    <n v="47"/>
    <s v="Y"/>
    <s v="N"/>
    <s v="N"/>
    <s v="N"/>
    <s v="N"/>
    <m/>
    <s v="SW 1st &amp; Lombard"/>
    <x v="16"/>
    <x v="3"/>
    <s v="OR"/>
    <x v="64"/>
    <n v="47"/>
    <x v="0"/>
  </r>
  <r>
    <n v="16"/>
    <s v="N"/>
    <s v="N"/>
    <s v="N"/>
    <s v="N"/>
    <s v="N"/>
    <s v="Tucker Avenue"/>
    <s v="4820 SW Tucker"/>
    <x v="16"/>
    <x v="3"/>
    <s v="OR"/>
    <x v="64"/>
    <n v="16"/>
    <x v="3"/>
  </r>
  <r>
    <n v="150"/>
    <s v="Y"/>
    <s v="Y"/>
    <s v="Y"/>
    <s v="Y"/>
    <s v="N"/>
    <s v="Hillside"/>
    <s v="SW Barnes &amp; Cedar Hills"/>
    <x v="16"/>
    <x v="3"/>
    <s v="OR"/>
    <x v="64"/>
    <n v="150"/>
    <x v="3"/>
  </r>
  <r>
    <n v="150"/>
    <s v="Y"/>
    <s v="Y"/>
    <s v="Y"/>
    <s v="Y"/>
    <s v="N"/>
    <s v="Sunset Station"/>
    <s v="SW Barnes &amp; Cedar Hills"/>
    <x v="16"/>
    <x v="3"/>
    <s v="OR"/>
    <x v="64"/>
    <n v="150"/>
    <x v="3"/>
  </r>
  <r>
    <n v="208"/>
    <s v="Y"/>
    <s v="Y"/>
    <s v="Y"/>
    <s v="Y"/>
    <s v="Y"/>
    <s v="North Bethany Ridge"/>
    <s v="Brugger Road &amp; Kaiser Road"/>
    <x v="16"/>
    <x v="3"/>
    <s v="OR"/>
    <x v="59"/>
    <n v="208"/>
    <x v="3"/>
  </r>
  <r>
    <n v="250"/>
    <s v="Y"/>
    <s v="Y"/>
    <s v="Y"/>
    <s v="Y"/>
    <s v="Y"/>
    <s v="Peterkort West"/>
    <s v="SW Barnes &amp; Cedar Hills"/>
    <x v="16"/>
    <x v="3"/>
    <s v="OR"/>
    <x v="64"/>
    <n v="250"/>
    <x v="3"/>
  </r>
  <r>
    <n v="460"/>
    <s v="Y"/>
    <s v="Y"/>
    <s v="Y"/>
    <s v="Y"/>
    <s v="Y"/>
    <s v="Johnson Creek SE"/>
    <s v="SW Barnes &amp; Cedar Hills"/>
    <x v="16"/>
    <x v="3"/>
    <s v="OR"/>
    <x v="64"/>
    <n v="460"/>
    <x v="3"/>
  </r>
  <r>
    <n v="565"/>
    <s v="Y"/>
    <s v="Y"/>
    <s v="Y"/>
    <s v="Y"/>
    <s v="Y"/>
    <s v="Johnson Creek SW"/>
    <s v="SW Barnes &amp; Cedar Hills"/>
    <x v="16"/>
    <x v="3"/>
    <s v="OR"/>
    <x v="64"/>
    <n v="565"/>
    <x v="3"/>
  </r>
  <r>
    <n v="600"/>
    <s v="Y"/>
    <s v="Y"/>
    <s v="Y"/>
    <s v="Y"/>
    <s v="Y"/>
    <s v="Holly Site"/>
    <s v="SW Barnes &amp; Cedar Hills"/>
    <x v="16"/>
    <x v="3"/>
    <s v="OR"/>
    <x v="64"/>
    <n v="600"/>
    <x v="3"/>
  </r>
  <r>
    <n v="41"/>
    <s v="Y"/>
    <s v="N"/>
    <s v="N"/>
    <s v="N"/>
    <s v="N"/>
    <s v="Cornelius Place"/>
    <s v="N Adair Place"/>
    <x v="17"/>
    <x v="3"/>
    <s v="OR"/>
    <x v="65"/>
    <n v="41"/>
    <x v="0"/>
  </r>
  <r>
    <n v="24"/>
    <s v="Y"/>
    <s v="N"/>
    <s v="N"/>
    <s v="N"/>
    <s v="N"/>
    <s v="Juniper Gardens"/>
    <s v="2718 Juniper St"/>
    <x v="18"/>
    <x v="3"/>
    <s v="OR"/>
    <x v="66"/>
    <n v="24"/>
    <x v="0"/>
  </r>
  <r>
    <n v="45"/>
    <s v="Y"/>
    <s v="N"/>
    <s v="N"/>
    <s v="N"/>
    <s v="N"/>
    <s v="Alma Gardens"/>
    <s v="6300 NE Campus Court"/>
    <x v="19"/>
    <x v="3"/>
    <s v="OR"/>
    <x v="67"/>
    <n v="45"/>
    <x v="1"/>
  </r>
  <r>
    <n v="178"/>
    <s v="Y"/>
    <s v="Y"/>
    <s v="Y"/>
    <s v="Y"/>
    <s v="Y"/>
    <s v="Meadows at Heron Creek"/>
    <s v="18599 NW Heritage Parkway"/>
    <x v="19"/>
    <x v="3"/>
    <s v="OR"/>
    <x v="61"/>
    <n v="178"/>
    <x v="1"/>
  </r>
  <r>
    <n v="191"/>
    <s v="Y"/>
    <s v="Y"/>
    <s v="Y"/>
    <s v="Y"/>
    <s v="Y"/>
    <s v="Platform 14 (Living Green)"/>
    <s v="231xx NE Alder"/>
    <x v="19"/>
    <x v="3"/>
    <s v="OR"/>
    <x v="68"/>
    <n v="191"/>
    <x v="1"/>
  </r>
  <r>
    <n v="193"/>
    <s v="Y"/>
    <s v="Y"/>
    <s v="Y"/>
    <s v="Y"/>
    <s v="Y"/>
    <s v="Arbor Pass Creekside"/>
    <s v="1050 NW Cornelius Rd"/>
    <x v="19"/>
    <x v="3"/>
    <s v="OR"/>
    <x v="67"/>
    <n v="193"/>
    <x v="1"/>
  </r>
  <r>
    <n v="193"/>
    <s v="Y"/>
    <s v="Y"/>
    <s v="Y"/>
    <s v="Y"/>
    <s v="Y"/>
    <s v="The Jones Phase II"/>
    <s v="1099 NW Ordonez Pl"/>
    <x v="19"/>
    <x v="3"/>
    <s v="OR"/>
    <x v="63"/>
    <n v="193"/>
    <x v="1"/>
  </r>
  <r>
    <n v="71"/>
    <s v="Y"/>
    <s v="Y"/>
    <s v="N"/>
    <s v="N"/>
    <s v="N"/>
    <s v="4th &amp; Main"/>
    <s v="150 E Main"/>
    <x v="19"/>
    <x v="3"/>
    <s v="OR"/>
    <x v="68"/>
    <n v="71"/>
    <x v="2"/>
  </r>
  <r>
    <n v="71"/>
    <s v="Y"/>
    <s v="Y"/>
    <s v="N"/>
    <s v="N"/>
    <s v="N"/>
    <s v="4th Main"/>
    <s v="390 SE Main St"/>
    <x v="19"/>
    <x v="3"/>
    <s v="OR"/>
    <x v="69"/>
    <n v="71"/>
    <x v="2"/>
  </r>
  <r>
    <n v="203"/>
    <s v="Y"/>
    <s v="Y"/>
    <s v="Y"/>
    <s v="Y"/>
    <s v="Y"/>
    <s v="The 206"/>
    <s v="206xx NW Cornell"/>
    <x v="19"/>
    <x v="3"/>
    <s v="OR"/>
    <x v="67"/>
    <n v="203"/>
    <x v="2"/>
  </r>
  <r>
    <n v="304"/>
    <s v="Y"/>
    <s v="Y"/>
    <s v="Y"/>
    <s v="Y"/>
    <s v="Y"/>
    <s v="Tessera"/>
    <s v="231xx NE Campus Way"/>
    <x v="19"/>
    <x v="3"/>
    <s v="OR"/>
    <x v="67"/>
    <n v="304"/>
    <x v="2"/>
  </r>
  <r>
    <n v="57"/>
    <s v="Y"/>
    <s v="Y"/>
    <s v="N"/>
    <s v="N"/>
    <s v="N"/>
    <s v="Orchards @ Orenco (Phase 1)"/>
    <s v="953 NE 65th Ave"/>
    <x v="19"/>
    <x v="3"/>
    <s v="OR"/>
    <x v="67"/>
    <n v="57"/>
    <x v="0"/>
  </r>
  <r>
    <n v="99"/>
    <s v="Y"/>
    <s v="Y"/>
    <s v="Y"/>
    <s v="N"/>
    <s v="N"/>
    <s v="Touchmark Heights West"/>
    <s v="7725 SW Mayway Dricve"/>
    <x v="19"/>
    <x v="3"/>
    <s v="OR"/>
    <x v="68"/>
    <n v="99"/>
    <x v="0"/>
  </r>
  <r>
    <n v="265"/>
    <s v="Y"/>
    <s v="Y"/>
    <s v="Y"/>
    <s v="Y"/>
    <s v="Y"/>
    <s v="(SENIOR) The Plaza @ Bethany"/>
    <s v="15640 NW Laidlaw Road"/>
    <x v="19"/>
    <x v="3"/>
    <s v="OR"/>
    <x v="68"/>
    <n v="265"/>
    <x v="0"/>
  </r>
  <r>
    <n v="312"/>
    <s v="Y"/>
    <s v="Y"/>
    <s v="Y"/>
    <s v="Y"/>
    <s v="Y"/>
    <m/>
    <s v="170xx SW Baseline Road"/>
    <x v="19"/>
    <x v="3"/>
    <s v="OR"/>
    <x v="61"/>
    <n v="312"/>
    <x v="0"/>
  </r>
  <r>
    <n v="242"/>
    <s v="Y"/>
    <s v="Y"/>
    <s v="Y"/>
    <s v="Y"/>
    <s v="Y"/>
    <s v="Sequoia Village"/>
    <s v="SW Cornelius Pass &amp; W Baselin"/>
    <x v="19"/>
    <x v="3"/>
    <s v="OR"/>
    <x v="61"/>
    <n v="242"/>
    <x v="3"/>
  </r>
  <r>
    <n v="352"/>
    <s v="Y"/>
    <s v="Y"/>
    <s v="Y"/>
    <s v="Y"/>
    <s v="Y"/>
    <s v="AmberGlen West"/>
    <s v="206xx NW Wilkins"/>
    <x v="19"/>
    <x v="3"/>
    <s v="OR"/>
    <x v="67"/>
    <n v="352"/>
    <x v="3"/>
  </r>
  <r>
    <n v="579"/>
    <s v="Y"/>
    <s v="Y"/>
    <s v="Y"/>
    <s v="Y"/>
    <s v="Y"/>
    <s v="Platform District - Orenco"/>
    <s v="231xx NE Alder"/>
    <x v="19"/>
    <x v="3"/>
    <s v="OR"/>
    <x v="68"/>
    <n v="579"/>
    <x v="3"/>
  </r>
  <r>
    <n v="101"/>
    <s v="Y"/>
    <s v="Y"/>
    <s v="Y"/>
    <s v="Y"/>
    <s v="N"/>
    <s v="Cannery Square"/>
    <s v="22550 SW Highland Dr"/>
    <x v="20"/>
    <x v="3"/>
    <s v="OR"/>
    <x v="70"/>
    <n v="101"/>
    <x v="2"/>
  </r>
  <r>
    <n v="43"/>
    <s v="Y"/>
    <s v="N"/>
    <s v="N"/>
    <s v="N"/>
    <s v="N"/>
    <s v="Reserve at Ashbrook"/>
    <s v="9378 SW Mandamus Ct"/>
    <x v="21"/>
    <x v="3"/>
    <s v="OR"/>
    <x v="56"/>
    <n v="43"/>
    <x v="1"/>
  </r>
  <r>
    <n v="367"/>
    <s v="Y"/>
    <s v="Y"/>
    <s v="Y"/>
    <s v="Y"/>
    <s v="Y"/>
    <s v="Eddyline"/>
    <s v="18055 SW Lower Boones Ferry Road"/>
    <x v="22"/>
    <x v="3"/>
    <s v="OR"/>
    <x v="71"/>
    <n v="367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4" dataOnRows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7:G22" firstHeaderRow="1" firstDataRow="2" firstDataCol="1" rowPageCount="5" colPageCount="1"/>
  <pivotFields count="15">
    <pivotField showAll="0"/>
    <pivotField showAll="0"/>
    <pivotField axis="axisPage" showAll="0">
      <items count="3">
        <item x="1"/>
        <item x="0"/>
        <item t="default"/>
      </items>
    </pivotField>
    <pivotField axis="axisPage" showAll="0">
      <items count="3">
        <item x="1"/>
        <item x="0"/>
        <item t="default"/>
      </items>
    </pivotField>
    <pivotField axis="axisPage" showAll="0">
      <items count="3">
        <item x="1"/>
        <item x="0"/>
        <item t="default"/>
      </items>
    </pivotField>
    <pivotField axis="axisPage" showAll="0">
      <items count="3">
        <item x="1"/>
        <item x="0"/>
        <item t="default"/>
      </items>
    </pivotField>
    <pivotField axis="axisPage" multipleItemSelectionAllowed="1" showAll="0">
      <items count="3">
        <item x="0"/>
        <item x="1"/>
        <item t="default"/>
      </items>
    </pivotField>
    <pivotField showAll="0"/>
    <pivotField showAll="0"/>
    <pivotField showAll="0"/>
    <pivotField axis="axisRow" showAll="0">
      <items count="11">
        <item m="1" x="4"/>
        <item x="1"/>
        <item m="1" x="7"/>
        <item m="1" x="6"/>
        <item m="1" x="8"/>
        <item m="1" x="9"/>
        <item m="1" x="5"/>
        <item x="0"/>
        <item x="2"/>
        <item x="3"/>
        <item t="default"/>
      </items>
    </pivotField>
    <pivotField showAll="0"/>
    <pivotField showAll="0"/>
    <pivotField dataField="1" showAll="0"/>
    <pivotField axis="axisCol" numFmtId="1" showAll="0">
      <items count="7">
        <item x="4"/>
        <item x="1"/>
        <item x="2"/>
        <item x="0"/>
        <item x="3"/>
        <item h="1" x="5"/>
        <item t="default"/>
      </items>
    </pivotField>
  </pivotFields>
  <rowFields count="2">
    <field x="10"/>
    <field x="-2"/>
  </rowFields>
  <rowItems count="14">
    <i>
      <x v="1"/>
    </i>
    <i r="1">
      <x/>
    </i>
    <i r="1" i="1">
      <x v="1"/>
    </i>
    <i>
      <x v="7"/>
    </i>
    <i r="1">
      <x/>
    </i>
    <i r="1" i="1">
      <x v="1"/>
    </i>
    <i>
      <x v="8"/>
    </i>
    <i r="1">
      <x/>
    </i>
    <i r="1" i="1">
      <x v="1"/>
    </i>
    <i>
      <x v="9"/>
    </i>
    <i r="1">
      <x/>
    </i>
    <i r="1" i="1">
      <x v="1"/>
    </i>
    <i t="grand">
      <x/>
    </i>
    <i t="grand" i="1">
      <x/>
    </i>
  </rowItems>
  <colFields count="1">
    <field x="14"/>
  </colFields>
  <colItems count="6">
    <i>
      <x/>
    </i>
    <i>
      <x v="1"/>
    </i>
    <i>
      <x v="2"/>
    </i>
    <i>
      <x v="3"/>
    </i>
    <i>
      <x v="4"/>
    </i>
    <i t="grand">
      <x/>
    </i>
  </colItems>
  <pageFields count="5">
    <pageField fld="2" hier="-1"/>
    <pageField fld="3" hier="-1"/>
    <pageField fld="4" hier="-1"/>
    <pageField fld="5" hier="-1"/>
    <pageField fld="6" hier="-1"/>
  </pageFields>
  <dataFields count="2">
    <dataField name="Complexes" fld="13" subtotal="count" baseField="10" baseItem="0" numFmtId="1"/>
    <dataField name="Individual Units" fld="13" baseField="10" baseItem="0" numFmtId="166"/>
  </dataFields>
  <formats count="1">
    <format dxfId="17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5" dataOnRows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4:G19" firstHeaderRow="1" firstDataRow="2" firstDataCol="1" rowPageCount="2" colPageCount="1"/>
  <pivotFields count="14">
    <pivotField showAll="0"/>
    <pivotField showAll="0"/>
    <pivotField showAll="0"/>
    <pivotField showAll="0"/>
    <pivotField showAll="0"/>
    <pivotField showAll="0"/>
    <pivotField showAll="0"/>
    <pivotField showAll="0"/>
    <pivotField axis="axisPage" multipleItemSelectionAllowed="1" showAll="0">
      <items count="24">
        <item x="15"/>
        <item x="5"/>
        <item x="16"/>
        <item x="6"/>
        <item x="0"/>
        <item x="17"/>
        <item x="18"/>
        <item x="1"/>
        <item x="19"/>
        <item x="2"/>
        <item x="3"/>
        <item x="9"/>
        <item x="10"/>
        <item x="11"/>
        <item x="12"/>
        <item x="13"/>
        <item x="14"/>
        <item x="7"/>
        <item x="20"/>
        <item x="21"/>
        <item x="22"/>
        <item x="8"/>
        <item x="4"/>
        <item t="default"/>
      </items>
    </pivotField>
    <pivotField axis="axisRow" showAll="0">
      <items count="5">
        <item x="0"/>
        <item x="1"/>
        <item x="2"/>
        <item x="3"/>
        <item t="default"/>
      </items>
    </pivotField>
    <pivotField showAll="0"/>
    <pivotField axis="axisPage" showAll="0">
      <items count="73">
        <item x="64"/>
        <item x="61"/>
        <item x="60"/>
        <item x="0"/>
        <item x="4"/>
        <item x="5"/>
        <item x="6"/>
        <item x="1"/>
        <item x="65"/>
        <item x="66"/>
        <item x="68"/>
        <item x="67"/>
        <item x="70"/>
        <item x="29"/>
        <item x="47"/>
        <item x="37"/>
        <item x="31"/>
        <item x="52"/>
        <item x="24"/>
        <item x="25"/>
        <item x="42"/>
        <item x="34"/>
        <item x="26"/>
        <item x="49"/>
        <item x="36"/>
        <item x="30"/>
        <item x="53"/>
        <item x="58"/>
        <item x="71"/>
        <item x="38"/>
        <item x="59"/>
        <item x="27"/>
        <item x="54"/>
        <item x="9"/>
        <item x="11"/>
        <item x="14"/>
        <item x="12"/>
        <item x="15"/>
        <item x="18"/>
        <item x="20"/>
        <item x="16"/>
        <item x="63"/>
        <item x="57"/>
        <item x="62"/>
        <item x="3"/>
        <item x="7"/>
        <item x="2"/>
        <item x="32"/>
        <item x="48"/>
        <item x="50"/>
        <item x="28"/>
        <item x="35"/>
        <item x="44"/>
        <item x="45"/>
        <item x="39"/>
        <item x="55"/>
        <item x="56"/>
        <item x="41"/>
        <item x="40"/>
        <item x="69"/>
        <item x="43"/>
        <item x="51"/>
        <item x="22"/>
        <item x="10"/>
        <item x="23"/>
        <item x="17"/>
        <item x="19"/>
        <item x="13"/>
        <item x="8"/>
        <item x="21"/>
        <item x="46"/>
        <item x="33"/>
        <item t="default"/>
      </items>
    </pivotField>
    <pivotField dataField="1" showAll="0"/>
    <pivotField axis="axisCol" numFmtId="1" showAll="0">
      <items count="7">
        <item x="4"/>
        <item x="1"/>
        <item x="2"/>
        <item x="0"/>
        <item x="3"/>
        <item h="1" x="5"/>
        <item t="default"/>
      </items>
    </pivotField>
  </pivotFields>
  <rowFields count="2">
    <field x="9"/>
    <field x="-2"/>
  </rowFields>
  <rowItems count="14">
    <i>
      <x/>
    </i>
    <i r="1">
      <x/>
    </i>
    <i r="1" i="1">
      <x v="1"/>
    </i>
    <i>
      <x v="1"/>
    </i>
    <i r="1">
      <x/>
    </i>
    <i r="1" i="1">
      <x v="1"/>
    </i>
    <i>
      <x v="2"/>
    </i>
    <i r="1">
      <x/>
    </i>
    <i r="1" i="1">
      <x v="1"/>
    </i>
    <i>
      <x v="3"/>
    </i>
    <i r="1">
      <x/>
    </i>
    <i r="1" i="1">
      <x v="1"/>
    </i>
    <i t="grand">
      <x/>
    </i>
    <i t="grand" i="1">
      <x/>
    </i>
  </rowItems>
  <colFields count="1">
    <field x="13"/>
  </colFields>
  <colItems count="6">
    <i>
      <x/>
    </i>
    <i>
      <x v="1"/>
    </i>
    <i>
      <x v="2"/>
    </i>
    <i>
      <x v="3"/>
    </i>
    <i>
      <x v="4"/>
    </i>
    <i t="grand">
      <x/>
    </i>
  </colItems>
  <pageFields count="2">
    <pageField fld="11" hier="-1"/>
    <pageField fld="8" hier="-1"/>
  </pageFields>
  <dataFields count="2">
    <dataField name="Complexes" fld="12" subtotal="count" baseField="9" baseItem="0" numFmtId="166"/>
    <dataField name="Individual Units" fld="12" baseField="9" baseItem="0" numFmtId="166"/>
  </dataFields>
  <formats count="8">
    <format dxfId="16">
      <pivotArea field="9" grandRow="1" outline="0" collapsedLevelsAreSubtotals="1" axis="axisRow" fieldPosition="0">
        <references count="1">
          <reference field="4294967294" count="2" selected="0">
            <x v="0"/>
            <x v="1"/>
          </reference>
        </references>
      </pivotArea>
    </format>
    <format dxfId="15">
      <pivotArea collapsedLevelsAreSubtotals="1" fieldPosition="0">
        <references count="2">
          <reference field="4294967294" count="2">
            <x v="0"/>
            <x v="1"/>
          </reference>
          <reference field="9" count="1" selected="0">
            <x v="0"/>
          </reference>
        </references>
      </pivotArea>
    </format>
    <format dxfId="14">
      <pivotArea collapsedLevelsAreSubtotals="1" fieldPosition="0">
        <references count="1">
          <reference field="9" count="1">
            <x v="1"/>
          </reference>
        </references>
      </pivotArea>
    </format>
    <format dxfId="13">
      <pivotArea collapsedLevelsAreSubtotals="1" fieldPosition="0">
        <references count="2">
          <reference field="4294967294" count="2">
            <x v="0"/>
            <x v="1"/>
          </reference>
          <reference field="9" count="1" selected="0">
            <x v="1"/>
          </reference>
        </references>
      </pivotArea>
    </format>
    <format dxfId="12">
      <pivotArea collapsedLevelsAreSubtotals="1" fieldPosition="0">
        <references count="1">
          <reference field="9" count="1">
            <x v="2"/>
          </reference>
        </references>
      </pivotArea>
    </format>
    <format dxfId="11">
      <pivotArea collapsedLevelsAreSubtotals="1" fieldPosition="0">
        <references count="2">
          <reference field="4294967294" count="2">
            <x v="0"/>
            <x v="1"/>
          </reference>
          <reference field="9" count="1" selected="0">
            <x v="2"/>
          </reference>
        </references>
      </pivotArea>
    </format>
    <format dxfId="10">
      <pivotArea collapsedLevelsAreSubtotals="1" fieldPosition="0">
        <references count="1">
          <reference field="9" count="1">
            <x v="3"/>
          </reference>
        </references>
      </pivotArea>
    </format>
    <format dxfId="9">
      <pivotArea collapsedLevelsAreSubtotals="1" fieldPosition="0">
        <references count="2">
          <reference field="4294967294" count="2">
            <x v="0"/>
            <x v="1"/>
          </reference>
          <reference field="9" count="1" selected="0">
            <x v="3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41@Tillamook" TargetMode="External"/><Relationship Id="rId1" Type="http://schemas.openxmlformats.org/officeDocument/2006/relationships/hyperlink" Target="mailto:41@Tillamoo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Z279"/>
  <sheetViews>
    <sheetView zoomScale="50" zoomScaleNormal="50" zoomScalePageLayoutView="57" workbookViewId="0">
      <pane ySplit="1215" activePane="bottomLeft"/>
      <selection activeCell="K13" sqref="K1:K1048576"/>
      <selection pane="bottomLeft" activeCell="P17" sqref="P17"/>
    </sheetView>
  </sheetViews>
  <sheetFormatPr defaultColWidth="16.85546875" defaultRowHeight="34.5" customHeight="1" x14ac:dyDescent="0.3"/>
  <cols>
    <col min="1" max="7" width="16.85546875" style="8"/>
    <col min="8" max="8" width="39.5703125" style="9" customWidth="1"/>
    <col min="9" max="9" width="42" style="9" customWidth="1"/>
    <col min="10" max="10" width="19.42578125" style="36" customWidth="1"/>
    <col min="11" max="11" width="9.42578125" style="16" customWidth="1"/>
    <col min="12" max="12" width="8.85546875" style="16" customWidth="1"/>
    <col min="13" max="13" width="12.7109375" style="15" customWidth="1"/>
    <col min="14" max="14" width="15.85546875" style="20" customWidth="1"/>
    <col min="15" max="15" width="13.85546875" style="15" customWidth="1"/>
    <col min="16" max="16384" width="16.85546875" style="8"/>
  </cols>
  <sheetData>
    <row r="1" spans="1:243" s="3" customFormat="1" ht="34.5" customHeight="1" x14ac:dyDescent="0.3">
      <c r="A1" s="3" t="s">
        <v>72</v>
      </c>
      <c r="B1" s="3" t="s">
        <v>315</v>
      </c>
      <c r="C1" s="3" t="s">
        <v>316</v>
      </c>
      <c r="D1" s="3" t="s">
        <v>102</v>
      </c>
      <c r="E1" s="3" t="s">
        <v>317</v>
      </c>
      <c r="F1" s="3" t="s">
        <v>318</v>
      </c>
      <c r="G1" s="3" t="s">
        <v>319</v>
      </c>
      <c r="H1" s="4" t="s">
        <v>17</v>
      </c>
      <c r="I1" s="4" t="s">
        <v>9</v>
      </c>
      <c r="J1" s="32" t="s">
        <v>10</v>
      </c>
      <c r="K1" s="5" t="s">
        <v>90</v>
      </c>
      <c r="L1" s="5" t="s">
        <v>18</v>
      </c>
      <c r="M1" s="6" t="s">
        <v>31</v>
      </c>
      <c r="N1" s="7" t="s">
        <v>48</v>
      </c>
      <c r="O1" s="6" t="s">
        <v>44</v>
      </c>
    </row>
    <row r="2" spans="1:243" ht="34.5" customHeight="1" x14ac:dyDescent="0.3">
      <c r="A2" s="8" t="s">
        <v>22</v>
      </c>
      <c r="B2" s="16">
        <f>IF(N2="",0,N2)</f>
        <v>124</v>
      </c>
      <c r="C2" s="8" t="str">
        <f t="shared" ref="C2:C65" si="0">IF($B2&gt;20,"Y","N")</f>
        <v>Y</v>
      </c>
      <c r="D2" s="8" t="str">
        <f t="shared" ref="D2:D65" si="1">IF($B2&gt;50,"Y","N")</f>
        <v>Y</v>
      </c>
      <c r="E2" s="8" t="str">
        <f t="shared" ref="E2:E65" si="2">IF($B2&gt;80,"Y","N")</f>
        <v>Y</v>
      </c>
      <c r="F2" s="8" t="str">
        <f t="shared" ref="F2:F65" si="3">IF($B2&gt;100,"Y","N")</f>
        <v>Y</v>
      </c>
      <c r="G2" s="8" t="str">
        <f t="shared" ref="G2:G65" si="4">IF($B2&gt;150,"Y","N")</f>
        <v>N</v>
      </c>
      <c r="H2" s="9" t="s">
        <v>265</v>
      </c>
      <c r="I2" s="9" t="s">
        <v>266</v>
      </c>
      <c r="J2" s="33" t="s">
        <v>32</v>
      </c>
      <c r="K2" s="10" t="s">
        <v>32</v>
      </c>
      <c r="L2" s="8" t="s">
        <v>19</v>
      </c>
      <c r="M2" s="13">
        <v>97015</v>
      </c>
      <c r="N2" s="13">
        <v>124</v>
      </c>
      <c r="O2" s="13">
        <v>2015</v>
      </c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N2" s="10"/>
      <c r="HP2" s="10"/>
      <c r="HW2" s="10"/>
      <c r="IA2" s="10"/>
    </row>
    <row r="3" spans="1:243" ht="34.5" customHeight="1" x14ac:dyDescent="0.3">
      <c r="B3" s="16">
        <f>IF(N3="",0,N3)</f>
        <v>216</v>
      </c>
      <c r="C3" s="8" t="str">
        <f t="shared" si="0"/>
        <v>Y</v>
      </c>
      <c r="D3" s="8" t="str">
        <f t="shared" si="1"/>
        <v>Y</v>
      </c>
      <c r="E3" s="8" t="str">
        <f t="shared" si="2"/>
        <v>Y</v>
      </c>
      <c r="F3" s="8" t="str">
        <f t="shared" si="3"/>
        <v>Y</v>
      </c>
      <c r="G3" s="8" t="str">
        <f t="shared" si="4"/>
        <v>Y</v>
      </c>
      <c r="H3" s="9" t="s">
        <v>119</v>
      </c>
      <c r="I3" s="9" t="s">
        <v>120</v>
      </c>
      <c r="J3" s="33" t="s">
        <v>77</v>
      </c>
      <c r="K3" s="10" t="s">
        <v>32</v>
      </c>
      <c r="L3" s="8" t="s">
        <v>19</v>
      </c>
      <c r="M3" s="13">
        <v>97086</v>
      </c>
      <c r="N3" s="13">
        <v>216</v>
      </c>
      <c r="O3" s="13">
        <v>2013</v>
      </c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V3" s="10"/>
      <c r="HW3" s="10"/>
      <c r="HX3" s="10"/>
      <c r="HY3" s="10"/>
      <c r="HZ3" s="10"/>
    </row>
    <row r="4" spans="1:243" ht="34.5" customHeight="1" x14ac:dyDescent="0.3">
      <c r="A4" s="8" t="s">
        <v>22</v>
      </c>
      <c r="B4" s="16">
        <f>IF(N4="",0,N4)</f>
        <v>41</v>
      </c>
      <c r="C4" s="8" t="str">
        <f t="shared" si="0"/>
        <v>Y</v>
      </c>
      <c r="D4" s="8" t="str">
        <f t="shared" si="1"/>
        <v>N</v>
      </c>
      <c r="E4" s="8" t="str">
        <f t="shared" si="2"/>
        <v>N</v>
      </c>
      <c r="F4" s="8" t="str">
        <f t="shared" si="3"/>
        <v>N</v>
      </c>
      <c r="G4" s="8" t="str">
        <f t="shared" si="4"/>
        <v>N</v>
      </c>
      <c r="H4" s="9" t="s">
        <v>267</v>
      </c>
      <c r="I4" s="9" t="s">
        <v>268</v>
      </c>
      <c r="J4" s="33" t="s">
        <v>77</v>
      </c>
      <c r="K4" s="10" t="s">
        <v>32</v>
      </c>
      <c r="L4" s="8" t="s">
        <v>19</v>
      </c>
      <c r="M4" s="13" t="s">
        <v>42</v>
      </c>
      <c r="N4" s="14">
        <v>41</v>
      </c>
      <c r="O4" s="15">
        <v>2014</v>
      </c>
      <c r="P4" s="10"/>
      <c r="HN4" s="10"/>
      <c r="HO4" s="10"/>
      <c r="HP4" s="10"/>
      <c r="HW4" s="10"/>
      <c r="HX4" s="10"/>
      <c r="HY4" s="10"/>
      <c r="HZ4" s="10"/>
      <c r="IA4" s="10"/>
    </row>
    <row r="5" spans="1:243" ht="34.5" customHeight="1" x14ac:dyDescent="0.3">
      <c r="A5" s="8" t="s">
        <v>54</v>
      </c>
      <c r="B5" s="43">
        <v>76</v>
      </c>
      <c r="C5" s="8" t="str">
        <f t="shared" si="0"/>
        <v>Y</v>
      </c>
      <c r="D5" s="8" t="str">
        <f t="shared" si="1"/>
        <v>Y</v>
      </c>
      <c r="E5" s="8" t="str">
        <f t="shared" si="2"/>
        <v>N</v>
      </c>
      <c r="F5" s="8" t="str">
        <f t="shared" si="3"/>
        <v>N</v>
      </c>
      <c r="G5" s="8" t="str">
        <f t="shared" si="4"/>
        <v>N</v>
      </c>
      <c r="H5" s="9" t="s">
        <v>567</v>
      </c>
      <c r="I5" s="9" t="s">
        <v>568</v>
      </c>
      <c r="J5" s="23" t="s">
        <v>57</v>
      </c>
      <c r="K5" s="16" t="s">
        <v>32</v>
      </c>
      <c r="L5" s="8" t="s">
        <v>19</v>
      </c>
      <c r="M5" s="41" t="s">
        <v>71</v>
      </c>
      <c r="N5" s="42">
        <v>76</v>
      </c>
      <c r="O5" s="15">
        <v>2015</v>
      </c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W5" s="10"/>
      <c r="HX5" s="9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</row>
    <row r="6" spans="1:243" ht="34.5" customHeight="1" x14ac:dyDescent="0.3">
      <c r="A6" s="19"/>
      <c r="B6" s="16">
        <f t="shared" ref="B6:B69" si="5">IF(N6="",0,N6)</f>
        <v>176</v>
      </c>
      <c r="C6" s="8" t="str">
        <f t="shared" si="0"/>
        <v>Y</v>
      </c>
      <c r="D6" s="8" t="str">
        <f t="shared" si="1"/>
        <v>Y</v>
      </c>
      <c r="E6" s="8" t="str">
        <f t="shared" si="2"/>
        <v>Y</v>
      </c>
      <c r="F6" s="8" t="str">
        <f t="shared" si="3"/>
        <v>Y</v>
      </c>
      <c r="G6" s="8" t="str">
        <f t="shared" si="4"/>
        <v>Y</v>
      </c>
      <c r="H6" s="9" t="s">
        <v>412</v>
      </c>
      <c r="I6" s="9" t="s">
        <v>413</v>
      </c>
      <c r="J6" s="33" t="s">
        <v>57</v>
      </c>
      <c r="K6" s="10" t="s">
        <v>32</v>
      </c>
      <c r="L6" s="8" t="s">
        <v>19</v>
      </c>
      <c r="M6" s="13">
        <v>97034</v>
      </c>
      <c r="N6" s="13">
        <v>176</v>
      </c>
      <c r="O6" s="13">
        <v>2016</v>
      </c>
      <c r="HM6" s="10"/>
      <c r="HO6" s="10"/>
      <c r="HP6" s="10"/>
      <c r="HV6" s="10"/>
      <c r="IA6" s="10"/>
      <c r="IB6" s="10"/>
      <c r="IC6" s="10"/>
    </row>
    <row r="7" spans="1:243" ht="34.5" customHeight="1" x14ac:dyDescent="0.3">
      <c r="B7" s="16">
        <f t="shared" si="5"/>
        <v>15</v>
      </c>
      <c r="C7" s="8" t="str">
        <f t="shared" si="0"/>
        <v>N</v>
      </c>
      <c r="D7" s="8" t="str">
        <f t="shared" si="1"/>
        <v>N</v>
      </c>
      <c r="E7" s="8" t="str">
        <f t="shared" si="2"/>
        <v>N</v>
      </c>
      <c r="F7" s="8" t="str">
        <f t="shared" si="3"/>
        <v>N</v>
      </c>
      <c r="G7" s="8" t="str">
        <f t="shared" si="4"/>
        <v>N</v>
      </c>
      <c r="H7" s="9" t="s">
        <v>409</v>
      </c>
      <c r="I7" s="9" t="s">
        <v>410</v>
      </c>
      <c r="J7" s="33" t="s">
        <v>64</v>
      </c>
      <c r="K7" s="10" t="s">
        <v>32</v>
      </c>
      <c r="L7" s="8" t="s">
        <v>19</v>
      </c>
      <c r="M7" s="13">
        <v>97045</v>
      </c>
      <c r="N7" s="13">
        <v>15</v>
      </c>
      <c r="O7" s="13">
        <v>2014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N7" s="10"/>
      <c r="HO7" s="10"/>
      <c r="HV7" s="9"/>
      <c r="HW7" s="10"/>
      <c r="IA7" s="10"/>
      <c r="IB7" s="10"/>
      <c r="IC7" s="10"/>
    </row>
    <row r="8" spans="1:243" ht="34.5" customHeight="1" x14ac:dyDescent="0.3">
      <c r="A8" s="19" t="s">
        <v>22</v>
      </c>
      <c r="B8" s="16">
        <f t="shared" si="5"/>
        <v>40</v>
      </c>
      <c r="C8" s="8" t="str">
        <f t="shared" si="0"/>
        <v>Y</v>
      </c>
      <c r="D8" s="8" t="str">
        <f t="shared" si="1"/>
        <v>N</v>
      </c>
      <c r="E8" s="8" t="str">
        <f t="shared" si="2"/>
        <v>N</v>
      </c>
      <c r="F8" s="8" t="str">
        <f t="shared" si="3"/>
        <v>N</v>
      </c>
      <c r="G8" s="8" t="str">
        <f t="shared" si="4"/>
        <v>N</v>
      </c>
      <c r="I8" s="9" t="s">
        <v>411</v>
      </c>
      <c r="J8" s="33" t="s">
        <v>64</v>
      </c>
      <c r="K8" s="10" t="s">
        <v>32</v>
      </c>
      <c r="L8" s="8" t="s">
        <v>19</v>
      </c>
      <c r="M8" s="13">
        <v>97045</v>
      </c>
      <c r="N8" s="13">
        <v>40</v>
      </c>
      <c r="O8" s="13">
        <v>2015</v>
      </c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N8" s="10"/>
      <c r="HO8" s="10"/>
      <c r="HV8" s="9"/>
      <c r="HW8" s="10"/>
      <c r="IA8" s="10"/>
      <c r="IB8" s="10"/>
      <c r="IC8" s="10"/>
      <c r="ID8" s="10"/>
      <c r="IE8" s="10"/>
      <c r="IF8" s="10"/>
      <c r="IG8" s="10"/>
      <c r="IH8" s="10"/>
      <c r="II8" s="10"/>
    </row>
    <row r="9" spans="1:243" ht="34.5" customHeight="1" x14ac:dyDescent="0.3">
      <c r="B9" s="16">
        <f t="shared" si="5"/>
        <v>400</v>
      </c>
      <c r="C9" s="8" t="str">
        <f t="shared" si="0"/>
        <v>Y</v>
      </c>
      <c r="D9" s="8" t="str">
        <f t="shared" si="1"/>
        <v>Y</v>
      </c>
      <c r="E9" s="8" t="str">
        <f t="shared" si="2"/>
        <v>Y</v>
      </c>
      <c r="F9" s="8" t="str">
        <f t="shared" si="3"/>
        <v>Y</v>
      </c>
      <c r="G9" s="8" t="str">
        <f t="shared" si="4"/>
        <v>Y</v>
      </c>
      <c r="H9" s="9" t="s">
        <v>414</v>
      </c>
      <c r="I9" s="9" t="s">
        <v>415</v>
      </c>
      <c r="J9" s="36" t="s">
        <v>64</v>
      </c>
      <c r="K9" s="10" t="s">
        <v>32</v>
      </c>
      <c r="L9" s="8" t="s">
        <v>19</v>
      </c>
      <c r="M9" s="13">
        <v>97045</v>
      </c>
      <c r="N9" s="20">
        <v>400</v>
      </c>
      <c r="O9" s="15">
        <v>2016</v>
      </c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O9" s="10"/>
      <c r="HP9" s="10"/>
      <c r="HW9" s="10"/>
      <c r="IA9" s="10"/>
      <c r="IB9" s="10"/>
      <c r="IC9" s="10"/>
      <c r="ID9" s="10"/>
      <c r="IE9" s="10"/>
      <c r="IF9" s="10"/>
      <c r="IG9" s="10"/>
      <c r="IH9" s="10"/>
      <c r="II9" s="10"/>
    </row>
    <row r="10" spans="1:243" ht="34.5" customHeight="1" x14ac:dyDescent="0.3">
      <c r="A10" s="19"/>
      <c r="B10" s="16">
        <f t="shared" si="5"/>
        <v>52</v>
      </c>
      <c r="C10" s="8" t="str">
        <f t="shared" si="0"/>
        <v>Y</v>
      </c>
      <c r="D10" s="8" t="str">
        <f t="shared" si="1"/>
        <v>Y</v>
      </c>
      <c r="E10" s="8" t="str">
        <f t="shared" si="2"/>
        <v>N</v>
      </c>
      <c r="F10" s="8" t="str">
        <f t="shared" si="3"/>
        <v>N</v>
      </c>
      <c r="G10" s="8" t="str">
        <f t="shared" si="4"/>
        <v>N</v>
      </c>
      <c r="H10" s="9" t="s">
        <v>124</v>
      </c>
      <c r="I10" s="9" t="s">
        <v>123</v>
      </c>
      <c r="J10" s="35" t="s">
        <v>45</v>
      </c>
      <c r="K10" s="10" t="s">
        <v>32</v>
      </c>
      <c r="L10" s="8" t="s">
        <v>19</v>
      </c>
      <c r="M10" s="13">
        <v>97070</v>
      </c>
      <c r="N10" s="13">
        <v>52</v>
      </c>
      <c r="O10" s="13">
        <v>2013</v>
      </c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V10" s="10"/>
      <c r="HX10" s="10"/>
      <c r="HY10" s="10"/>
      <c r="HZ10" s="10"/>
      <c r="IA10" s="10"/>
      <c r="IB10" s="10"/>
      <c r="IC10" s="10"/>
    </row>
    <row r="11" spans="1:243" ht="34.5" customHeight="1" x14ac:dyDescent="0.3">
      <c r="B11" s="16">
        <f t="shared" si="5"/>
        <v>288</v>
      </c>
      <c r="C11" s="8" t="str">
        <f t="shared" si="0"/>
        <v>Y</v>
      </c>
      <c r="D11" s="8" t="str">
        <f t="shared" si="1"/>
        <v>Y</v>
      </c>
      <c r="E11" s="8" t="str">
        <f t="shared" si="2"/>
        <v>Y</v>
      </c>
      <c r="F11" s="8" t="str">
        <f t="shared" si="3"/>
        <v>Y</v>
      </c>
      <c r="G11" s="8" t="str">
        <f t="shared" si="4"/>
        <v>Y</v>
      </c>
      <c r="H11" s="9" t="s">
        <v>564</v>
      </c>
      <c r="I11" s="9" t="s">
        <v>565</v>
      </c>
      <c r="J11" s="23" t="s">
        <v>45</v>
      </c>
      <c r="K11" s="16" t="s">
        <v>32</v>
      </c>
      <c r="L11" s="8" t="s">
        <v>19</v>
      </c>
      <c r="M11" s="41" t="s">
        <v>59</v>
      </c>
      <c r="N11" s="42">
        <v>288</v>
      </c>
      <c r="O11" s="15">
        <v>2013</v>
      </c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O11" s="10"/>
      <c r="HP11" s="10"/>
      <c r="HV11" s="10"/>
      <c r="HX11" s="10"/>
      <c r="HY11" s="10"/>
      <c r="HZ11" s="10"/>
      <c r="IA11" s="10"/>
    </row>
    <row r="12" spans="1:243" ht="34.5" customHeight="1" x14ac:dyDescent="0.3">
      <c r="B12" s="16">
        <f t="shared" si="5"/>
        <v>325</v>
      </c>
      <c r="C12" s="8" t="str">
        <f t="shared" si="0"/>
        <v>Y</v>
      </c>
      <c r="D12" s="8" t="str">
        <f t="shared" si="1"/>
        <v>Y</v>
      </c>
      <c r="E12" s="8" t="str">
        <f t="shared" si="2"/>
        <v>Y</v>
      </c>
      <c r="F12" s="8" t="str">
        <f t="shared" si="3"/>
        <v>Y</v>
      </c>
      <c r="G12" s="8" t="str">
        <f t="shared" si="4"/>
        <v>Y</v>
      </c>
      <c r="H12" s="9" t="s">
        <v>139</v>
      </c>
      <c r="I12" s="9" t="s">
        <v>68</v>
      </c>
      <c r="J12" s="33" t="s">
        <v>45</v>
      </c>
      <c r="K12" s="10" t="s">
        <v>32</v>
      </c>
      <c r="L12" s="16" t="s">
        <v>19</v>
      </c>
      <c r="M12" s="13">
        <v>97070</v>
      </c>
      <c r="N12" s="13">
        <v>325</v>
      </c>
      <c r="O12" s="13">
        <v>2014</v>
      </c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V12" s="10"/>
      <c r="HX12" s="10"/>
      <c r="HY12" s="10"/>
      <c r="HZ12" s="10"/>
      <c r="IB12" s="10"/>
      <c r="IC12" s="10"/>
      <c r="ID12" s="10"/>
      <c r="IE12" s="10"/>
      <c r="IF12" s="10"/>
      <c r="IG12" s="10"/>
      <c r="IH12" s="10"/>
      <c r="II12" s="10"/>
    </row>
    <row r="13" spans="1:243" ht="34.5" customHeight="1" x14ac:dyDescent="0.3">
      <c r="A13" s="8" t="s">
        <v>54</v>
      </c>
      <c r="B13" s="16">
        <f t="shared" si="5"/>
        <v>66</v>
      </c>
      <c r="C13" s="8" t="str">
        <f t="shared" si="0"/>
        <v>Y</v>
      </c>
      <c r="D13" s="8" t="str">
        <f t="shared" si="1"/>
        <v>Y</v>
      </c>
      <c r="E13" s="8" t="str">
        <f t="shared" si="2"/>
        <v>N</v>
      </c>
      <c r="F13" s="8" t="str">
        <f t="shared" si="3"/>
        <v>N</v>
      </c>
      <c r="G13" s="8" t="str">
        <f t="shared" si="4"/>
        <v>N</v>
      </c>
      <c r="H13" s="9" t="s">
        <v>537</v>
      </c>
      <c r="I13" s="9" t="s">
        <v>538</v>
      </c>
      <c r="J13" s="23" t="s">
        <v>62</v>
      </c>
      <c r="K13" s="8" t="s">
        <v>91</v>
      </c>
      <c r="L13" s="8" t="s">
        <v>8</v>
      </c>
      <c r="M13" s="41" t="s">
        <v>29</v>
      </c>
      <c r="N13" s="42">
        <v>66</v>
      </c>
      <c r="O13" s="15">
        <v>2013</v>
      </c>
      <c r="V13" s="10"/>
      <c r="W13" s="10"/>
      <c r="X13" s="10"/>
      <c r="HU13" s="10"/>
      <c r="HV13" s="10"/>
      <c r="HW13" s="10"/>
      <c r="HY13" s="10"/>
      <c r="HZ13" s="10"/>
      <c r="IA13" s="10"/>
      <c r="IB13" s="10"/>
      <c r="IC13" s="10"/>
      <c r="ID13" s="10"/>
      <c r="IF13" s="10"/>
      <c r="IG13" s="10"/>
      <c r="IH13" s="10"/>
      <c r="II13" s="10"/>
    </row>
    <row r="14" spans="1:243" ht="34.5" customHeight="1" x14ac:dyDescent="0.3">
      <c r="B14" s="16">
        <f t="shared" si="5"/>
        <v>120</v>
      </c>
      <c r="C14" s="8" t="str">
        <f t="shared" si="0"/>
        <v>Y</v>
      </c>
      <c r="D14" s="8" t="str">
        <f t="shared" si="1"/>
        <v>Y</v>
      </c>
      <c r="E14" s="8" t="str">
        <f t="shared" si="2"/>
        <v>Y</v>
      </c>
      <c r="F14" s="8" t="str">
        <f t="shared" si="3"/>
        <v>Y</v>
      </c>
      <c r="G14" s="8" t="str">
        <f t="shared" si="4"/>
        <v>N</v>
      </c>
      <c r="H14" s="9" t="s">
        <v>483</v>
      </c>
      <c r="I14" s="9" t="s">
        <v>484</v>
      </c>
      <c r="J14" s="33" t="s">
        <v>62</v>
      </c>
      <c r="K14" s="10" t="s">
        <v>91</v>
      </c>
      <c r="L14" s="16" t="s">
        <v>8</v>
      </c>
      <c r="M14" s="13">
        <v>98604</v>
      </c>
      <c r="N14" s="13">
        <v>120</v>
      </c>
      <c r="O14" s="13">
        <v>2014</v>
      </c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N14" s="10"/>
      <c r="HO14" s="10"/>
      <c r="HV14" s="9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</row>
    <row r="15" spans="1:243" ht="34.5" customHeight="1" x14ac:dyDescent="0.3">
      <c r="A15" s="8" t="s">
        <v>54</v>
      </c>
      <c r="B15" s="16">
        <f t="shared" si="5"/>
        <v>700</v>
      </c>
      <c r="C15" s="8" t="str">
        <f t="shared" si="0"/>
        <v>Y</v>
      </c>
      <c r="D15" s="8" t="str">
        <f t="shared" si="1"/>
        <v>Y</v>
      </c>
      <c r="E15" s="8" t="str">
        <f t="shared" si="2"/>
        <v>Y</v>
      </c>
      <c r="F15" s="8" t="str">
        <f t="shared" si="3"/>
        <v>Y</v>
      </c>
      <c r="G15" s="8" t="str">
        <f t="shared" si="4"/>
        <v>Y</v>
      </c>
      <c r="H15" s="9" t="s">
        <v>539</v>
      </c>
      <c r="I15" s="9" t="s">
        <v>540</v>
      </c>
      <c r="J15" s="23" t="s">
        <v>37</v>
      </c>
      <c r="K15" s="8" t="s">
        <v>91</v>
      </c>
      <c r="L15" s="8" t="s">
        <v>8</v>
      </c>
      <c r="M15" s="41" t="s">
        <v>38</v>
      </c>
      <c r="N15" s="42">
        <v>700</v>
      </c>
      <c r="O15" s="15">
        <v>2016</v>
      </c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X15" s="10"/>
      <c r="HY15" s="10"/>
      <c r="HZ15" s="10"/>
      <c r="IA15" s="10"/>
      <c r="IB15" s="10"/>
      <c r="IC15" s="10"/>
      <c r="IF15" s="10"/>
      <c r="IG15" s="10"/>
      <c r="IH15" s="10"/>
    </row>
    <row r="16" spans="1:243" ht="34.5" customHeight="1" x14ac:dyDescent="0.3">
      <c r="B16" s="16">
        <f t="shared" si="5"/>
        <v>120</v>
      </c>
      <c r="C16" s="8" t="str">
        <f t="shared" si="0"/>
        <v>Y</v>
      </c>
      <c r="D16" s="8" t="str">
        <f t="shared" si="1"/>
        <v>Y</v>
      </c>
      <c r="E16" s="8" t="str">
        <f t="shared" si="2"/>
        <v>Y</v>
      </c>
      <c r="F16" s="8" t="str">
        <f t="shared" si="3"/>
        <v>Y</v>
      </c>
      <c r="G16" s="8" t="str">
        <f t="shared" si="4"/>
        <v>N</v>
      </c>
      <c r="I16" s="9" t="s">
        <v>152</v>
      </c>
      <c r="J16" s="35" t="s">
        <v>78</v>
      </c>
      <c r="K16" s="10" t="s">
        <v>91</v>
      </c>
      <c r="L16" s="16" t="s">
        <v>8</v>
      </c>
      <c r="M16" s="22">
        <v>98642</v>
      </c>
      <c r="N16" s="14">
        <v>120</v>
      </c>
      <c r="O16" s="13">
        <v>2013</v>
      </c>
      <c r="P16" s="10"/>
      <c r="HM16" s="10"/>
      <c r="HN16" s="10"/>
      <c r="HO16" s="10"/>
      <c r="HW16" s="10"/>
      <c r="HX16" s="10"/>
      <c r="HY16" s="10"/>
      <c r="HZ16" s="10"/>
      <c r="IB16" s="10"/>
      <c r="IC16" s="10"/>
      <c r="ID16" s="10"/>
      <c r="IE16" s="10"/>
      <c r="IF16" s="10"/>
      <c r="IG16" s="10"/>
      <c r="IH16" s="10"/>
      <c r="II16" s="10"/>
    </row>
    <row r="17" spans="1:260" ht="34.5" customHeight="1" x14ac:dyDescent="0.3">
      <c r="A17" s="19"/>
      <c r="B17" s="16">
        <f t="shared" si="5"/>
        <v>18</v>
      </c>
      <c r="C17" s="8" t="str">
        <f t="shared" si="0"/>
        <v>N</v>
      </c>
      <c r="D17" s="8" t="str">
        <f t="shared" si="1"/>
        <v>N</v>
      </c>
      <c r="E17" s="8" t="str">
        <f t="shared" si="2"/>
        <v>N</v>
      </c>
      <c r="F17" s="8" t="str">
        <f t="shared" si="3"/>
        <v>N</v>
      </c>
      <c r="G17" s="8" t="str">
        <f t="shared" si="4"/>
        <v>N</v>
      </c>
      <c r="H17" s="9" t="s">
        <v>280</v>
      </c>
      <c r="I17" s="9" t="s">
        <v>281</v>
      </c>
      <c r="J17" s="36" t="s">
        <v>7</v>
      </c>
      <c r="K17" s="10" t="s">
        <v>91</v>
      </c>
      <c r="L17" s="16" t="s">
        <v>8</v>
      </c>
      <c r="M17" s="13">
        <v>98661</v>
      </c>
      <c r="N17" s="13">
        <v>18</v>
      </c>
      <c r="O17" s="13">
        <v>2012</v>
      </c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X17" s="10"/>
      <c r="HY17" s="10"/>
      <c r="HZ17" s="10"/>
      <c r="IA17" s="10"/>
      <c r="IB17" s="10"/>
      <c r="IC17" s="10"/>
      <c r="ID17" s="26"/>
      <c r="IE17" s="26"/>
      <c r="IF17" s="26"/>
      <c r="IG17" s="26"/>
      <c r="IH17" s="26"/>
      <c r="II17" s="26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  <c r="IW17" s="10"/>
      <c r="IX17" s="10"/>
      <c r="IY17" s="10"/>
      <c r="IZ17" s="10"/>
    </row>
    <row r="18" spans="1:260" ht="34.5" customHeight="1" x14ac:dyDescent="0.3">
      <c r="B18" s="16">
        <f t="shared" si="5"/>
        <v>21</v>
      </c>
      <c r="C18" s="8" t="str">
        <f t="shared" si="0"/>
        <v>Y</v>
      </c>
      <c r="D18" s="8" t="str">
        <f t="shared" si="1"/>
        <v>N</v>
      </c>
      <c r="E18" s="8" t="str">
        <f t="shared" si="2"/>
        <v>N</v>
      </c>
      <c r="F18" s="8" t="str">
        <f t="shared" si="3"/>
        <v>N</v>
      </c>
      <c r="G18" s="8" t="str">
        <f t="shared" si="4"/>
        <v>N</v>
      </c>
      <c r="H18" s="9" t="s">
        <v>273</v>
      </c>
      <c r="I18" s="9" t="s">
        <v>274</v>
      </c>
      <c r="J18" s="36" t="s">
        <v>7</v>
      </c>
      <c r="K18" s="10" t="s">
        <v>91</v>
      </c>
      <c r="L18" s="16" t="s">
        <v>8</v>
      </c>
      <c r="M18" s="13">
        <v>98661</v>
      </c>
      <c r="N18" s="13">
        <v>21</v>
      </c>
      <c r="O18" s="15">
        <v>2013</v>
      </c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N18" s="10"/>
      <c r="HO18" s="10"/>
      <c r="HV18" s="9"/>
      <c r="HW18" s="10"/>
      <c r="IA18" s="10"/>
      <c r="IB18" s="10"/>
      <c r="IC18" s="10"/>
      <c r="ID18" s="10"/>
      <c r="IE18" s="10"/>
      <c r="IF18" s="10"/>
      <c r="IG18" s="10"/>
      <c r="IH18" s="10"/>
      <c r="II18" s="10"/>
    </row>
    <row r="19" spans="1:260" ht="34.5" customHeight="1" x14ac:dyDescent="0.3">
      <c r="A19" s="8" t="s">
        <v>54</v>
      </c>
      <c r="B19" s="16">
        <f t="shared" si="5"/>
        <v>45</v>
      </c>
      <c r="C19" s="8" t="str">
        <f t="shared" si="0"/>
        <v>Y</v>
      </c>
      <c r="D19" s="8" t="str">
        <f t="shared" si="1"/>
        <v>N</v>
      </c>
      <c r="E19" s="8" t="str">
        <f t="shared" si="2"/>
        <v>N</v>
      </c>
      <c r="F19" s="8" t="str">
        <f t="shared" si="3"/>
        <v>N</v>
      </c>
      <c r="G19" s="8" t="str">
        <f t="shared" si="4"/>
        <v>N</v>
      </c>
      <c r="H19" s="9" t="s">
        <v>20</v>
      </c>
      <c r="I19" s="9" t="s">
        <v>561</v>
      </c>
      <c r="J19" s="23" t="s">
        <v>7</v>
      </c>
      <c r="K19" s="8" t="s">
        <v>91</v>
      </c>
      <c r="L19" s="8" t="s">
        <v>8</v>
      </c>
      <c r="M19" s="41" t="s">
        <v>30</v>
      </c>
      <c r="N19" s="42">
        <v>45</v>
      </c>
      <c r="O19" s="15">
        <v>2013</v>
      </c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V19" s="10"/>
      <c r="HW19" s="10"/>
      <c r="ID19" s="9"/>
      <c r="IE19" s="10"/>
      <c r="IF19" s="10"/>
      <c r="IG19" s="10"/>
      <c r="IH19" s="10"/>
      <c r="II19" s="10"/>
    </row>
    <row r="20" spans="1:260" ht="34.5" customHeight="1" x14ac:dyDescent="0.3">
      <c r="A20" s="19" t="s">
        <v>22</v>
      </c>
      <c r="B20" s="16">
        <f t="shared" si="5"/>
        <v>76</v>
      </c>
      <c r="C20" s="8" t="str">
        <f t="shared" si="0"/>
        <v>Y</v>
      </c>
      <c r="D20" s="8" t="str">
        <f t="shared" si="1"/>
        <v>Y</v>
      </c>
      <c r="E20" s="8" t="str">
        <f t="shared" si="2"/>
        <v>N</v>
      </c>
      <c r="F20" s="8" t="str">
        <f t="shared" si="3"/>
        <v>N</v>
      </c>
      <c r="G20" s="8" t="str">
        <f t="shared" si="4"/>
        <v>N</v>
      </c>
      <c r="H20" s="9" t="s">
        <v>125</v>
      </c>
      <c r="I20" s="9" t="s">
        <v>126</v>
      </c>
      <c r="J20" s="33" t="s">
        <v>7</v>
      </c>
      <c r="K20" s="21" t="s">
        <v>91</v>
      </c>
      <c r="L20" s="8" t="s">
        <v>8</v>
      </c>
      <c r="M20" s="13">
        <v>98660</v>
      </c>
      <c r="N20" s="13">
        <v>76</v>
      </c>
      <c r="O20" s="13">
        <v>2013</v>
      </c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Q20" s="10"/>
      <c r="HR20" s="10"/>
      <c r="HS20" s="10"/>
      <c r="HT20" s="10"/>
      <c r="HU20" s="10"/>
      <c r="HW20" s="10"/>
      <c r="IA20" s="10"/>
      <c r="IB20" s="10"/>
      <c r="IC20" s="10"/>
      <c r="ID20" s="10"/>
      <c r="IE20" s="10"/>
      <c r="IF20" s="10"/>
      <c r="IG20" s="10"/>
      <c r="IH20" s="10"/>
      <c r="II20" s="10"/>
    </row>
    <row r="21" spans="1:260" ht="34.5" customHeight="1" x14ac:dyDescent="0.3">
      <c r="B21" s="16">
        <f t="shared" si="5"/>
        <v>112</v>
      </c>
      <c r="C21" s="8" t="str">
        <f t="shared" si="0"/>
        <v>Y</v>
      </c>
      <c r="D21" s="8" t="str">
        <f t="shared" si="1"/>
        <v>Y</v>
      </c>
      <c r="E21" s="8" t="str">
        <f t="shared" si="2"/>
        <v>Y</v>
      </c>
      <c r="F21" s="8" t="str">
        <f t="shared" si="3"/>
        <v>Y</v>
      </c>
      <c r="G21" s="8" t="str">
        <f t="shared" si="4"/>
        <v>N</v>
      </c>
      <c r="H21" s="9" t="s">
        <v>269</v>
      </c>
      <c r="I21" s="9" t="s">
        <v>270</v>
      </c>
      <c r="J21" s="33" t="s">
        <v>7</v>
      </c>
      <c r="K21" s="10" t="s">
        <v>91</v>
      </c>
      <c r="L21" s="16" t="s">
        <v>8</v>
      </c>
      <c r="M21" s="13">
        <v>98662</v>
      </c>
      <c r="N21" s="13">
        <v>112</v>
      </c>
      <c r="O21" s="13">
        <v>2013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W21" s="10"/>
      <c r="HX21" s="10"/>
      <c r="HY21" s="10"/>
      <c r="HZ21" s="10"/>
      <c r="IB21" s="10"/>
      <c r="IC21" s="10"/>
      <c r="ID21" s="10"/>
      <c r="IE21" s="10"/>
      <c r="IF21" s="10"/>
      <c r="IG21" s="10"/>
      <c r="IH21" s="10"/>
      <c r="II21" s="10"/>
    </row>
    <row r="22" spans="1:260" ht="34.5" customHeight="1" x14ac:dyDescent="0.3">
      <c r="A22" s="9" t="s">
        <v>54</v>
      </c>
      <c r="B22" s="16">
        <f t="shared" si="5"/>
        <v>145</v>
      </c>
      <c r="C22" s="8" t="str">
        <f t="shared" si="0"/>
        <v>Y</v>
      </c>
      <c r="D22" s="8" t="str">
        <f t="shared" si="1"/>
        <v>Y</v>
      </c>
      <c r="E22" s="8" t="str">
        <f t="shared" si="2"/>
        <v>Y</v>
      </c>
      <c r="F22" s="8" t="str">
        <f t="shared" si="3"/>
        <v>Y</v>
      </c>
      <c r="G22" s="8" t="str">
        <f t="shared" si="4"/>
        <v>N</v>
      </c>
      <c r="H22" s="9" t="s">
        <v>552</v>
      </c>
      <c r="I22" s="9" t="s">
        <v>553</v>
      </c>
      <c r="J22" s="9" t="s">
        <v>7</v>
      </c>
      <c r="K22" s="9" t="s">
        <v>91</v>
      </c>
      <c r="L22" s="9" t="s">
        <v>8</v>
      </c>
      <c r="M22" s="41" t="s">
        <v>30</v>
      </c>
      <c r="N22" s="49">
        <v>145</v>
      </c>
      <c r="O22" s="18">
        <v>2013</v>
      </c>
      <c r="P22" s="9"/>
      <c r="Q22" s="9"/>
      <c r="R22" s="9"/>
      <c r="S22" s="9"/>
      <c r="T22" s="9"/>
      <c r="U22" s="9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X22" s="10"/>
      <c r="ID22" s="10"/>
      <c r="IF22" s="10"/>
      <c r="IG22" s="10"/>
      <c r="IH22" s="10"/>
    </row>
    <row r="23" spans="1:260" ht="34.5" customHeight="1" x14ac:dyDescent="0.3">
      <c r="A23" s="19"/>
      <c r="B23" s="16">
        <f t="shared" si="5"/>
        <v>164</v>
      </c>
      <c r="C23" s="8" t="str">
        <f t="shared" si="0"/>
        <v>Y</v>
      </c>
      <c r="D23" s="8" t="str">
        <f t="shared" si="1"/>
        <v>Y</v>
      </c>
      <c r="E23" s="8" t="str">
        <f t="shared" si="2"/>
        <v>Y</v>
      </c>
      <c r="F23" s="8" t="str">
        <f t="shared" si="3"/>
        <v>Y</v>
      </c>
      <c r="G23" s="8" t="str">
        <f t="shared" si="4"/>
        <v>Y</v>
      </c>
      <c r="H23" s="9" t="s">
        <v>114</v>
      </c>
      <c r="I23" s="9" t="s">
        <v>115</v>
      </c>
      <c r="J23" s="33" t="s">
        <v>7</v>
      </c>
      <c r="K23" s="21" t="s">
        <v>91</v>
      </c>
      <c r="L23" s="8" t="s">
        <v>8</v>
      </c>
      <c r="M23" s="13">
        <v>98661</v>
      </c>
      <c r="N23" s="13">
        <v>164</v>
      </c>
      <c r="O23" s="13">
        <v>2013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N23" s="10"/>
      <c r="HP23" s="10"/>
      <c r="HV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</row>
    <row r="24" spans="1:260" ht="34.5" customHeight="1" x14ac:dyDescent="0.3">
      <c r="A24" s="9" t="s">
        <v>54</v>
      </c>
      <c r="B24" s="16">
        <f t="shared" si="5"/>
        <v>396</v>
      </c>
      <c r="C24" s="8" t="str">
        <f t="shared" si="0"/>
        <v>Y</v>
      </c>
      <c r="D24" s="8" t="str">
        <f t="shared" si="1"/>
        <v>Y</v>
      </c>
      <c r="E24" s="8" t="str">
        <f t="shared" si="2"/>
        <v>Y</v>
      </c>
      <c r="F24" s="8" t="str">
        <f t="shared" si="3"/>
        <v>Y</v>
      </c>
      <c r="G24" s="8" t="str">
        <f t="shared" si="4"/>
        <v>Y</v>
      </c>
      <c r="H24" s="9" t="s">
        <v>559</v>
      </c>
      <c r="I24" s="9" t="s">
        <v>560</v>
      </c>
      <c r="J24" s="9" t="s">
        <v>7</v>
      </c>
      <c r="K24" s="9" t="s">
        <v>91</v>
      </c>
      <c r="L24" s="9" t="s">
        <v>8</v>
      </c>
      <c r="M24" s="13">
        <v>98686</v>
      </c>
      <c r="N24" s="49">
        <v>396</v>
      </c>
      <c r="O24" s="18">
        <v>2013</v>
      </c>
      <c r="P24" s="9"/>
      <c r="Q24" s="9"/>
      <c r="R24" s="9"/>
      <c r="S24" s="9"/>
      <c r="T24" s="9"/>
      <c r="U24" s="9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E24" s="10"/>
      <c r="IF24" s="10"/>
      <c r="IG24" s="10"/>
      <c r="IH24" s="10"/>
      <c r="II24" s="10"/>
    </row>
    <row r="25" spans="1:260" ht="34.5" customHeight="1" x14ac:dyDescent="0.3">
      <c r="B25" s="16">
        <f t="shared" si="5"/>
        <v>418</v>
      </c>
      <c r="C25" s="8" t="str">
        <f t="shared" si="0"/>
        <v>Y</v>
      </c>
      <c r="D25" s="8" t="str">
        <f t="shared" si="1"/>
        <v>Y</v>
      </c>
      <c r="E25" s="8" t="str">
        <f t="shared" si="2"/>
        <v>Y</v>
      </c>
      <c r="F25" s="8" t="str">
        <f t="shared" si="3"/>
        <v>Y</v>
      </c>
      <c r="G25" s="8" t="str">
        <f t="shared" si="4"/>
        <v>Y</v>
      </c>
      <c r="H25" s="9" t="s">
        <v>277</v>
      </c>
      <c r="I25" s="9" t="s">
        <v>289</v>
      </c>
      <c r="J25" s="33" t="s">
        <v>7</v>
      </c>
      <c r="K25" s="21" t="s">
        <v>91</v>
      </c>
      <c r="L25" s="8" t="s">
        <v>8</v>
      </c>
      <c r="M25" s="13">
        <v>98660</v>
      </c>
      <c r="N25" s="14">
        <v>418</v>
      </c>
      <c r="O25" s="15">
        <v>2013</v>
      </c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/>
      <c r="CT25" s="31"/>
      <c r="CU25" s="31"/>
      <c r="CV25" s="31"/>
      <c r="CW25" s="31"/>
      <c r="CX25" s="31"/>
      <c r="CY25" s="31"/>
      <c r="CZ25" s="31"/>
      <c r="DA25" s="31"/>
      <c r="DB25" s="31"/>
      <c r="DC25" s="31"/>
      <c r="DD25" s="31"/>
      <c r="DE25" s="31"/>
      <c r="DF25" s="31"/>
      <c r="DG25" s="31"/>
      <c r="DH25" s="31"/>
      <c r="DI25" s="31"/>
      <c r="DJ25" s="31"/>
      <c r="DK25" s="31"/>
      <c r="DL25" s="31"/>
      <c r="DM25" s="31"/>
      <c r="DN25" s="31"/>
      <c r="DO25" s="31"/>
      <c r="DP25" s="31"/>
      <c r="DQ25" s="31"/>
      <c r="DR25" s="31"/>
      <c r="DS25" s="31"/>
      <c r="DT25" s="31"/>
      <c r="DU25" s="31"/>
      <c r="DV25" s="31"/>
      <c r="DW25" s="31"/>
      <c r="DX25" s="31"/>
      <c r="DY25" s="31"/>
      <c r="DZ25" s="31"/>
      <c r="EA25" s="31"/>
      <c r="EB25" s="31"/>
      <c r="EC25" s="31"/>
      <c r="ED25" s="31"/>
      <c r="EE25" s="31"/>
      <c r="EF25" s="31"/>
      <c r="EG25" s="31"/>
      <c r="EH25" s="31"/>
      <c r="EI25" s="31"/>
      <c r="EJ25" s="31"/>
      <c r="EK25" s="31"/>
      <c r="EL25" s="31"/>
      <c r="EM25" s="31"/>
      <c r="EN25" s="31"/>
      <c r="EO25" s="31"/>
      <c r="EP25" s="31"/>
      <c r="EQ25" s="31"/>
      <c r="ER25" s="31"/>
      <c r="ES25" s="31"/>
      <c r="ET25" s="31"/>
      <c r="EU25" s="31"/>
      <c r="EV25" s="31"/>
      <c r="EW25" s="31"/>
      <c r="EX25" s="31"/>
      <c r="EY25" s="31"/>
      <c r="EZ25" s="31"/>
      <c r="FA25" s="31"/>
      <c r="FB25" s="31"/>
      <c r="FC25" s="31"/>
      <c r="FD25" s="31"/>
      <c r="FE25" s="31"/>
      <c r="FF25" s="31"/>
      <c r="FG25" s="31"/>
      <c r="FH25" s="31"/>
      <c r="FI25" s="31"/>
      <c r="FJ25" s="31"/>
      <c r="FK25" s="31"/>
      <c r="FL25" s="31"/>
      <c r="FM25" s="31"/>
      <c r="FN25" s="31"/>
      <c r="FO25" s="31"/>
      <c r="FP25" s="31"/>
      <c r="FQ25" s="31"/>
      <c r="FR25" s="31"/>
      <c r="FS25" s="31"/>
      <c r="FT25" s="31"/>
      <c r="FU25" s="31"/>
      <c r="FV25" s="31"/>
      <c r="FW25" s="31"/>
      <c r="FX25" s="31"/>
      <c r="FY25" s="31"/>
      <c r="FZ25" s="31"/>
      <c r="GA25" s="31"/>
      <c r="GB25" s="31"/>
      <c r="GC25" s="31"/>
      <c r="GD25" s="31"/>
      <c r="GE25" s="31"/>
      <c r="GF25" s="31"/>
      <c r="GG25" s="31"/>
      <c r="GH25" s="31"/>
      <c r="GI25" s="31"/>
      <c r="GJ25" s="31"/>
      <c r="GK25" s="31"/>
      <c r="GL25" s="31"/>
      <c r="GM25" s="31"/>
      <c r="GN25" s="31"/>
      <c r="GO25" s="31"/>
      <c r="GP25" s="31"/>
      <c r="GQ25" s="31"/>
      <c r="GR25" s="31"/>
      <c r="GS25" s="31"/>
      <c r="GT25" s="31"/>
      <c r="GU25" s="31"/>
      <c r="GV25" s="31"/>
      <c r="GW25" s="31"/>
      <c r="GX25" s="31"/>
      <c r="GY25" s="31"/>
      <c r="GZ25" s="31"/>
      <c r="HA25" s="31"/>
      <c r="HB25" s="31"/>
      <c r="HC25" s="31"/>
      <c r="HD25" s="31"/>
      <c r="HE25" s="31"/>
      <c r="HF25" s="31"/>
      <c r="HG25" s="31"/>
      <c r="HH25" s="31"/>
      <c r="HI25" s="31"/>
      <c r="HJ25" s="31"/>
      <c r="HK25" s="31"/>
      <c r="HL25" s="31"/>
      <c r="HM25" s="29"/>
      <c r="HN25" s="31"/>
      <c r="HO25" s="31"/>
      <c r="HP25" s="29"/>
      <c r="HQ25" s="29"/>
      <c r="HR25" s="29"/>
      <c r="HS25" s="29"/>
      <c r="HT25" s="29"/>
      <c r="HU25" s="29"/>
      <c r="HV25" s="30"/>
      <c r="HW25" s="31"/>
      <c r="HX25" s="31"/>
      <c r="HY25" s="31"/>
      <c r="HZ25" s="31"/>
      <c r="IA25" s="10"/>
      <c r="IB25" s="10"/>
      <c r="IC25" s="10"/>
      <c r="ID25" s="26"/>
      <c r="IE25" s="26"/>
      <c r="IF25" s="26"/>
      <c r="IG25" s="26"/>
      <c r="IH25" s="26"/>
      <c r="II25" s="26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</row>
    <row r="26" spans="1:260" ht="34.5" customHeight="1" x14ac:dyDescent="0.3">
      <c r="A26" s="8" t="s">
        <v>54</v>
      </c>
      <c r="B26" s="16">
        <f t="shared" si="5"/>
        <v>98</v>
      </c>
      <c r="C26" s="8" t="str">
        <f t="shared" si="0"/>
        <v>Y</v>
      </c>
      <c r="D26" s="8" t="str">
        <f t="shared" si="1"/>
        <v>Y</v>
      </c>
      <c r="E26" s="8" t="str">
        <f t="shared" si="2"/>
        <v>Y</v>
      </c>
      <c r="F26" s="8" t="str">
        <f t="shared" si="3"/>
        <v>N</v>
      </c>
      <c r="G26" s="8" t="str">
        <f t="shared" si="4"/>
        <v>N</v>
      </c>
      <c r="H26" s="9" t="s">
        <v>279</v>
      </c>
      <c r="I26" s="9" t="s">
        <v>556</v>
      </c>
      <c r="J26" s="23" t="s">
        <v>7</v>
      </c>
      <c r="K26" s="8" t="s">
        <v>91</v>
      </c>
      <c r="L26" s="8" t="s">
        <v>8</v>
      </c>
      <c r="M26" s="41" t="s">
        <v>61</v>
      </c>
      <c r="N26" s="42">
        <v>98</v>
      </c>
      <c r="O26" s="15">
        <v>2014</v>
      </c>
    </row>
    <row r="27" spans="1:260" ht="34.5" customHeight="1" x14ac:dyDescent="0.3">
      <c r="B27" s="16">
        <f t="shared" si="5"/>
        <v>60</v>
      </c>
      <c r="C27" s="8" t="str">
        <f t="shared" si="0"/>
        <v>Y</v>
      </c>
      <c r="D27" s="8" t="str">
        <f t="shared" si="1"/>
        <v>Y</v>
      </c>
      <c r="E27" s="8" t="str">
        <f t="shared" si="2"/>
        <v>N</v>
      </c>
      <c r="F27" s="8" t="str">
        <f t="shared" si="3"/>
        <v>N</v>
      </c>
      <c r="G27" s="8" t="str">
        <f t="shared" si="4"/>
        <v>N</v>
      </c>
      <c r="H27" s="9" t="s">
        <v>271</v>
      </c>
      <c r="I27" s="9" t="s">
        <v>272</v>
      </c>
      <c r="J27" s="37" t="s">
        <v>7</v>
      </c>
      <c r="K27" s="10" t="s">
        <v>91</v>
      </c>
      <c r="L27" s="16" t="s">
        <v>8</v>
      </c>
      <c r="M27" s="13">
        <v>98686</v>
      </c>
      <c r="N27" s="13">
        <v>60</v>
      </c>
      <c r="O27" s="13">
        <v>2015</v>
      </c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N27" s="10"/>
      <c r="HO27" s="10"/>
      <c r="HV27" s="9"/>
      <c r="HW27" s="10"/>
      <c r="HX27" s="10"/>
      <c r="HY27" s="10"/>
      <c r="HZ27" s="10"/>
      <c r="IB27" s="10"/>
      <c r="IC27" s="10"/>
      <c r="ID27" s="10"/>
      <c r="IE27" s="10"/>
      <c r="IF27" s="10"/>
      <c r="IG27" s="10"/>
      <c r="IH27" s="10"/>
      <c r="II27" s="10"/>
    </row>
    <row r="28" spans="1:260" ht="34.5" customHeight="1" x14ac:dyDescent="0.3">
      <c r="B28" s="16">
        <f t="shared" si="5"/>
        <v>110</v>
      </c>
      <c r="C28" s="8" t="str">
        <f t="shared" si="0"/>
        <v>Y</v>
      </c>
      <c r="D28" s="8" t="str">
        <f t="shared" si="1"/>
        <v>Y</v>
      </c>
      <c r="E28" s="8" t="str">
        <f t="shared" si="2"/>
        <v>Y</v>
      </c>
      <c r="F28" s="8" t="str">
        <f t="shared" si="3"/>
        <v>Y</v>
      </c>
      <c r="G28" s="8" t="str">
        <f t="shared" si="4"/>
        <v>N</v>
      </c>
      <c r="H28" s="9" t="s">
        <v>416</v>
      </c>
      <c r="I28" s="9" t="s">
        <v>417</v>
      </c>
      <c r="J28" s="33" t="s">
        <v>7</v>
      </c>
      <c r="K28" s="21" t="s">
        <v>91</v>
      </c>
      <c r="L28" s="8" t="s">
        <v>8</v>
      </c>
      <c r="M28" s="13">
        <v>98665</v>
      </c>
      <c r="N28" s="13">
        <v>110</v>
      </c>
      <c r="O28" s="13">
        <v>2015</v>
      </c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/>
      <c r="CT28" s="31"/>
      <c r="CU28" s="31"/>
      <c r="CV28" s="31"/>
      <c r="CW28" s="31"/>
      <c r="CX28" s="31"/>
      <c r="CY28" s="31"/>
      <c r="CZ28" s="31"/>
      <c r="DA28" s="31"/>
      <c r="DB28" s="31"/>
      <c r="DC28" s="31"/>
      <c r="DD28" s="31"/>
      <c r="DE28" s="31"/>
      <c r="DF28" s="31"/>
      <c r="DG28" s="31"/>
      <c r="DH28" s="31"/>
      <c r="DI28" s="31"/>
      <c r="DJ28" s="31"/>
      <c r="DK28" s="31"/>
      <c r="DL28" s="31"/>
      <c r="DM28" s="31"/>
      <c r="DN28" s="31"/>
      <c r="DO28" s="31"/>
      <c r="DP28" s="31"/>
      <c r="DQ28" s="31"/>
      <c r="DR28" s="31"/>
      <c r="DS28" s="31"/>
      <c r="DT28" s="31"/>
      <c r="DU28" s="31"/>
      <c r="DV28" s="31"/>
      <c r="DW28" s="31"/>
      <c r="DX28" s="31"/>
      <c r="DY28" s="31"/>
      <c r="DZ28" s="31"/>
      <c r="EA28" s="31"/>
      <c r="EB28" s="31"/>
      <c r="EC28" s="31"/>
      <c r="ED28" s="31"/>
      <c r="EE28" s="31"/>
      <c r="EF28" s="31"/>
      <c r="EG28" s="31"/>
      <c r="EH28" s="31"/>
      <c r="EI28" s="31"/>
      <c r="EJ28" s="31"/>
      <c r="EK28" s="31"/>
      <c r="EL28" s="31"/>
      <c r="EM28" s="31"/>
      <c r="EN28" s="31"/>
      <c r="EO28" s="31"/>
      <c r="EP28" s="31"/>
      <c r="EQ28" s="31"/>
      <c r="ER28" s="31"/>
      <c r="ES28" s="31"/>
      <c r="ET28" s="31"/>
      <c r="EU28" s="31"/>
      <c r="EV28" s="31"/>
      <c r="EW28" s="31"/>
      <c r="EX28" s="31"/>
      <c r="EY28" s="31"/>
      <c r="EZ28" s="31"/>
      <c r="FA28" s="31"/>
      <c r="FB28" s="31"/>
      <c r="FC28" s="31"/>
      <c r="FD28" s="31"/>
      <c r="FE28" s="31"/>
      <c r="FF28" s="31"/>
      <c r="FG28" s="31"/>
      <c r="FH28" s="31"/>
      <c r="FI28" s="31"/>
      <c r="FJ28" s="31"/>
      <c r="FK28" s="31"/>
      <c r="FL28" s="31"/>
      <c r="FM28" s="31"/>
      <c r="FN28" s="31"/>
      <c r="FO28" s="31"/>
      <c r="FP28" s="31"/>
      <c r="FQ28" s="31"/>
      <c r="FR28" s="31"/>
      <c r="FS28" s="31"/>
      <c r="FT28" s="31"/>
      <c r="FU28" s="31"/>
      <c r="FV28" s="31"/>
      <c r="FW28" s="31"/>
      <c r="FX28" s="31"/>
      <c r="FY28" s="31"/>
      <c r="FZ28" s="31"/>
      <c r="GA28" s="31"/>
      <c r="GB28" s="31"/>
      <c r="GC28" s="31"/>
      <c r="GD28" s="31"/>
      <c r="GE28" s="31"/>
      <c r="GF28" s="31"/>
      <c r="GG28" s="31"/>
      <c r="GH28" s="31"/>
      <c r="GI28" s="31"/>
      <c r="GJ28" s="31"/>
      <c r="GK28" s="31"/>
      <c r="GL28" s="31"/>
      <c r="GM28" s="31"/>
      <c r="GN28" s="31"/>
      <c r="GO28" s="31"/>
      <c r="GP28" s="31"/>
      <c r="GQ28" s="31"/>
      <c r="GR28" s="31"/>
      <c r="GS28" s="31"/>
      <c r="GT28" s="31"/>
      <c r="GU28" s="31"/>
      <c r="GV28" s="31"/>
      <c r="GW28" s="31"/>
      <c r="GX28" s="31"/>
      <c r="GY28" s="31"/>
      <c r="GZ28" s="31"/>
      <c r="HA28" s="31"/>
      <c r="HB28" s="31"/>
      <c r="HC28" s="31"/>
      <c r="HD28" s="31"/>
      <c r="HE28" s="31"/>
      <c r="HF28" s="31"/>
      <c r="HG28" s="31"/>
      <c r="HH28" s="31"/>
      <c r="HI28" s="31"/>
      <c r="HJ28" s="31"/>
      <c r="HK28" s="31"/>
      <c r="HL28" s="31"/>
      <c r="HM28" s="31"/>
      <c r="HN28" s="29"/>
      <c r="HO28" s="31"/>
      <c r="HP28" s="31"/>
      <c r="HQ28" s="29"/>
      <c r="HR28" s="29"/>
      <c r="HS28" s="29"/>
      <c r="HT28" s="29"/>
      <c r="HU28" s="29"/>
      <c r="HV28" s="29"/>
      <c r="HW28" s="31"/>
      <c r="HX28" s="31"/>
      <c r="HY28" s="31"/>
      <c r="HZ28" s="31"/>
      <c r="IA28" s="31"/>
      <c r="ID28" s="10"/>
      <c r="IE28" s="10"/>
      <c r="IF28" s="10"/>
      <c r="IG28" s="10"/>
      <c r="IH28" s="10"/>
      <c r="II28" s="10"/>
    </row>
    <row r="29" spans="1:260" ht="34.5" customHeight="1" x14ac:dyDescent="0.3">
      <c r="A29" s="19" t="s">
        <v>22</v>
      </c>
      <c r="B29" s="16">
        <f t="shared" si="5"/>
        <v>112</v>
      </c>
      <c r="C29" s="8" t="str">
        <f t="shared" si="0"/>
        <v>Y</v>
      </c>
      <c r="D29" s="8" t="str">
        <f t="shared" si="1"/>
        <v>Y</v>
      </c>
      <c r="E29" s="8" t="str">
        <f t="shared" si="2"/>
        <v>Y</v>
      </c>
      <c r="F29" s="8" t="str">
        <f t="shared" si="3"/>
        <v>Y</v>
      </c>
      <c r="G29" s="8" t="str">
        <f t="shared" si="4"/>
        <v>N</v>
      </c>
      <c r="H29" s="9" t="s">
        <v>81</v>
      </c>
      <c r="I29" s="9" t="s">
        <v>82</v>
      </c>
      <c r="J29" s="33" t="s">
        <v>7</v>
      </c>
      <c r="K29" s="21" t="s">
        <v>91</v>
      </c>
      <c r="L29" s="8" t="s">
        <v>8</v>
      </c>
      <c r="M29" s="13">
        <v>98662</v>
      </c>
      <c r="N29" s="13">
        <v>112</v>
      </c>
      <c r="O29" s="13">
        <v>2015</v>
      </c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X29" s="10"/>
      <c r="HY29" s="10"/>
      <c r="HZ29" s="10"/>
      <c r="IA29" s="10"/>
      <c r="ID29" s="10"/>
      <c r="IE29" s="10"/>
      <c r="IF29" s="10"/>
      <c r="IG29" s="10"/>
      <c r="IH29" s="10"/>
      <c r="II29" s="10"/>
    </row>
    <row r="30" spans="1:260" s="25" customFormat="1" ht="34.5" customHeight="1" x14ac:dyDescent="0.3">
      <c r="A30" s="8" t="s">
        <v>54</v>
      </c>
      <c r="B30" s="16">
        <f t="shared" si="5"/>
        <v>120</v>
      </c>
      <c r="C30" s="8" t="str">
        <f t="shared" si="0"/>
        <v>Y</v>
      </c>
      <c r="D30" s="8" t="str">
        <f t="shared" si="1"/>
        <v>Y</v>
      </c>
      <c r="E30" s="8" t="str">
        <f t="shared" si="2"/>
        <v>Y</v>
      </c>
      <c r="F30" s="8" t="str">
        <f t="shared" si="3"/>
        <v>Y</v>
      </c>
      <c r="G30" s="8" t="str">
        <f t="shared" si="4"/>
        <v>N</v>
      </c>
      <c r="H30" s="9" t="s">
        <v>557</v>
      </c>
      <c r="I30" s="9" t="s">
        <v>558</v>
      </c>
      <c r="J30" s="23" t="s">
        <v>7</v>
      </c>
      <c r="K30" s="8" t="s">
        <v>91</v>
      </c>
      <c r="L30" s="8" t="s">
        <v>8</v>
      </c>
      <c r="M30" s="41" t="s">
        <v>80</v>
      </c>
      <c r="N30" s="42">
        <v>120</v>
      </c>
      <c r="O30" s="15">
        <v>2015</v>
      </c>
      <c r="P30" s="8"/>
      <c r="Q30" s="8"/>
      <c r="R30" s="8"/>
      <c r="S30" s="8"/>
      <c r="T30" s="8"/>
      <c r="U30" s="8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8"/>
      <c r="HY30" s="10"/>
      <c r="HZ30" s="10"/>
      <c r="IA30" s="10"/>
      <c r="IB30" s="10"/>
      <c r="IC30" s="10"/>
      <c r="ID30" s="8"/>
      <c r="IE30" s="10"/>
      <c r="IF30" s="8"/>
      <c r="IG30" s="8"/>
      <c r="IH30" s="8"/>
      <c r="II30" s="10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</row>
    <row r="31" spans="1:260" s="25" customFormat="1" ht="34.5" customHeight="1" x14ac:dyDescent="0.3">
      <c r="A31" s="8"/>
      <c r="B31" s="16">
        <f t="shared" si="5"/>
        <v>124</v>
      </c>
      <c r="C31" s="8" t="str">
        <f t="shared" si="0"/>
        <v>Y</v>
      </c>
      <c r="D31" s="8" t="str">
        <f t="shared" si="1"/>
        <v>Y</v>
      </c>
      <c r="E31" s="8" t="str">
        <f t="shared" si="2"/>
        <v>Y</v>
      </c>
      <c r="F31" s="8" t="str">
        <f t="shared" si="3"/>
        <v>Y</v>
      </c>
      <c r="G31" s="8" t="str">
        <f t="shared" si="4"/>
        <v>N</v>
      </c>
      <c r="H31" s="9" t="s">
        <v>418</v>
      </c>
      <c r="I31" s="9" t="s">
        <v>419</v>
      </c>
      <c r="J31" s="33" t="s">
        <v>7</v>
      </c>
      <c r="K31" s="21" t="s">
        <v>91</v>
      </c>
      <c r="L31" s="8" t="s">
        <v>8</v>
      </c>
      <c r="M31" s="13">
        <v>98684</v>
      </c>
      <c r="N31" s="13">
        <v>124</v>
      </c>
      <c r="O31" s="13">
        <v>2015</v>
      </c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8"/>
      <c r="HN31" s="10"/>
      <c r="HO31" s="10"/>
      <c r="HP31" s="8"/>
      <c r="HQ31" s="8"/>
      <c r="HR31" s="8"/>
      <c r="HS31" s="8"/>
      <c r="HT31" s="8"/>
      <c r="HU31" s="8"/>
      <c r="HV31" s="9"/>
      <c r="HW31" s="10"/>
      <c r="HX31" s="10"/>
      <c r="HY31" s="10"/>
      <c r="HZ31" s="10"/>
      <c r="IA31" s="8"/>
      <c r="IB31" s="10"/>
      <c r="IC31" s="10"/>
      <c r="ID31" s="10"/>
      <c r="IE31" s="10"/>
      <c r="IF31" s="10"/>
      <c r="IG31" s="10"/>
      <c r="IH31" s="10"/>
      <c r="II31" s="10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</row>
    <row r="32" spans="1:260" s="25" customFormat="1" ht="34.5" customHeight="1" x14ac:dyDescent="0.3">
      <c r="A32" s="9" t="s">
        <v>22</v>
      </c>
      <c r="B32" s="16">
        <f t="shared" si="5"/>
        <v>152</v>
      </c>
      <c r="C32" s="8" t="str">
        <f t="shared" si="0"/>
        <v>Y</v>
      </c>
      <c r="D32" s="8" t="str">
        <f t="shared" si="1"/>
        <v>Y</v>
      </c>
      <c r="E32" s="8" t="str">
        <f t="shared" si="2"/>
        <v>Y</v>
      </c>
      <c r="F32" s="8" t="str">
        <f t="shared" si="3"/>
        <v>Y</v>
      </c>
      <c r="G32" s="8" t="str">
        <f t="shared" si="4"/>
        <v>Y</v>
      </c>
      <c r="H32" s="9" t="s">
        <v>554</v>
      </c>
      <c r="I32" s="9" t="s">
        <v>555</v>
      </c>
      <c r="J32" s="9" t="s">
        <v>7</v>
      </c>
      <c r="K32" s="9" t="s">
        <v>91</v>
      </c>
      <c r="L32" s="9" t="s">
        <v>8</v>
      </c>
      <c r="M32" s="41" t="s">
        <v>76</v>
      </c>
      <c r="N32" s="49">
        <v>152</v>
      </c>
      <c r="O32" s="18">
        <v>2015</v>
      </c>
      <c r="P32" s="9"/>
      <c r="Q32" s="9"/>
      <c r="R32" s="9"/>
      <c r="S32" s="9"/>
      <c r="T32" s="9"/>
      <c r="U32" s="9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8"/>
      <c r="HY32" s="10"/>
      <c r="HZ32" s="10"/>
      <c r="IA32" s="10"/>
      <c r="IB32" s="10"/>
      <c r="IC32" s="10"/>
      <c r="ID32" s="10"/>
      <c r="IE32" s="10"/>
      <c r="IF32" s="8"/>
      <c r="IG32" s="8"/>
      <c r="IH32" s="8"/>
      <c r="II32" s="10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</row>
    <row r="33" spans="1:260" s="25" customFormat="1" ht="34.5" customHeight="1" x14ac:dyDescent="0.3">
      <c r="A33" s="19"/>
      <c r="B33" s="16">
        <f t="shared" si="5"/>
        <v>203</v>
      </c>
      <c r="C33" s="8" t="str">
        <f t="shared" si="0"/>
        <v>Y</v>
      </c>
      <c r="D33" s="8" t="str">
        <f t="shared" si="1"/>
        <v>Y</v>
      </c>
      <c r="E33" s="8" t="str">
        <f t="shared" si="2"/>
        <v>Y</v>
      </c>
      <c r="F33" s="8" t="str">
        <f t="shared" si="3"/>
        <v>Y</v>
      </c>
      <c r="G33" s="8" t="str">
        <f t="shared" si="4"/>
        <v>Y</v>
      </c>
      <c r="H33" s="9" t="s">
        <v>278</v>
      </c>
      <c r="I33" s="9" t="s">
        <v>290</v>
      </c>
      <c r="J33" s="36" t="s">
        <v>7</v>
      </c>
      <c r="K33" s="10" t="s">
        <v>91</v>
      </c>
      <c r="L33" s="16" t="s">
        <v>8</v>
      </c>
      <c r="M33" s="13">
        <v>98662</v>
      </c>
      <c r="N33" s="13">
        <v>203</v>
      </c>
      <c r="O33" s="13">
        <v>2015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</row>
    <row r="34" spans="1:260" ht="34.5" customHeight="1" x14ac:dyDescent="0.3">
      <c r="A34" s="8" t="s">
        <v>54</v>
      </c>
      <c r="B34" s="16">
        <f t="shared" si="5"/>
        <v>330</v>
      </c>
      <c r="C34" s="8" t="str">
        <f t="shared" si="0"/>
        <v>Y</v>
      </c>
      <c r="D34" s="8" t="str">
        <f t="shared" si="1"/>
        <v>Y</v>
      </c>
      <c r="E34" s="8" t="str">
        <f t="shared" si="2"/>
        <v>Y</v>
      </c>
      <c r="F34" s="8" t="str">
        <f t="shared" si="3"/>
        <v>Y</v>
      </c>
      <c r="G34" s="8" t="str">
        <f t="shared" si="4"/>
        <v>Y</v>
      </c>
      <c r="H34" s="9" t="s">
        <v>562</v>
      </c>
      <c r="I34" s="9" t="s">
        <v>563</v>
      </c>
      <c r="J34" s="23" t="s">
        <v>7</v>
      </c>
      <c r="K34" s="8" t="s">
        <v>91</v>
      </c>
      <c r="L34" s="8" t="s">
        <v>8</v>
      </c>
      <c r="M34" s="41" t="s">
        <v>23</v>
      </c>
      <c r="N34" s="42">
        <v>330</v>
      </c>
      <c r="O34" s="15">
        <v>2015</v>
      </c>
    </row>
    <row r="35" spans="1:260" ht="34.5" customHeight="1" x14ac:dyDescent="0.3">
      <c r="A35" s="19"/>
      <c r="B35" s="16">
        <f t="shared" si="5"/>
        <v>67</v>
      </c>
      <c r="C35" s="8" t="str">
        <f t="shared" si="0"/>
        <v>Y</v>
      </c>
      <c r="D35" s="8" t="str">
        <f t="shared" si="1"/>
        <v>Y</v>
      </c>
      <c r="E35" s="8" t="str">
        <f t="shared" si="2"/>
        <v>N</v>
      </c>
      <c r="F35" s="8" t="str">
        <f t="shared" si="3"/>
        <v>N</v>
      </c>
      <c r="G35" s="8" t="str">
        <f t="shared" si="4"/>
        <v>N</v>
      </c>
      <c r="H35" s="9" t="s">
        <v>276</v>
      </c>
      <c r="I35" s="9" t="s">
        <v>275</v>
      </c>
      <c r="J35" s="36" t="s">
        <v>7</v>
      </c>
      <c r="K35" s="10" t="s">
        <v>91</v>
      </c>
      <c r="L35" s="16" t="s">
        <v>8</v>
      </c>
      <c r="M35" s="12">
        <v>98665</v>
      </c>
      <c r="N35" s="13">
        <v>67</v>
      </c>
      <c r="O35" s="13">
        <v>2016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N35" s="10"/>
      <c r="HO35" s="10"/>
      <c r="HP35" s="10"/>
      <c r="HQ35" s="10"/>
      <c r="HR35" s="10"/>
      <c r="HS35" s="10"/>
      <c r="HT35" s="10"/>
      <c r="HU35" s="10"/>
      <c r="HW35" s="10"/>
      <c r="HX35" s="10"/>
      <c r="HY35" s="10"/>
      <c r="HZ35" s="10"/>
      <c r="IA35" s="9"/>
      <c r="ID35" s="10"/>
      <c r="IE35" s="10"/>
      <c r="IF35" s="10"/>
      <c r="IG35" s="10"/>
      <c r="IH35" s="10"/>
      <c r="II35" s="10"/>
    </row>
    <row r="36" spans="1:260" ht="34.5" customHeight="1" x14ac:dyDescent="0.3">
      <c r="A36" s="8" t="s">
        <v>54</v>
      </c>
      <c r="B36" s="16">
        <f t="shared" si="5"/>
        <v>223</v>
      </c>
      <c r="C36" s="8" t="str">
        <f t="shared" si="0"/>
        <v>Y</v>
      </c>
      <c r="D36" s="8" t="str">
        <f t="shared" si="1"/>
        <v>Y</v>
      </c>
      <c r="E36" s="8" t="str">
        <f t="shared" si="2"/>
        <v>Y</v>
      </c>
      <c r="F36" s="8" t="str">
        <f t="shared" si="3"/>
        <v>Y</v>
      </c>
      <c r="G36" s="8" t="str">
        <f t="shared" si="4"/>
        <v>Y</v>
      </c>
      <c r="H36" s="9" t="s">
        <v>541</v>
      </c>
      <c r="I36" s="9" t="s">
        <v>542</v>
      </c>
      <c r="J36" s="23" t="s">
        <v>7</v>
      </c>
      <c r="K36" s="8" t="s">
        <v>91</v>
      </c>
      <c r="L36" s="8" t="s">
        <v>8</v>
      </c>
      <c r="M36" s="41" t="s">
        <v>61</v>
      </c>
      <c r="N36" s="42">
        <v>223</v>
      </c>
      <c r="O36" s="15">
        <v>2017</v>
      </c>
    </row>
    <row r="37" spans="1:260" ht="34.5" customHeight="1" x14ac:dyDescent="0.3">
      <c r="A37" s="8" t="s">
        <v>54</v>
      </c>
      <c r="B37" s="16">
        <f t="shared" si="5"/>
        <v>224</v>
      </c>
      <c r="C37" s="8" t="str">
        <f t="shared" si="0"/>
        <v>Y</v>
      </c>
      <c r="D37" s="8" t="str">
        <f t="shared" si="1"/>
        <v>Y</v>
      </c>
      <c r="E37" s="8" t="str">
        <f t="shared" si="2"/>
        <v>Y</v>
      </c>
      <c r="F37" s="8" t="str">
        <f t="shared" si="3"/>
        <v>Y</v>
      </c>
      <c r="G37" s="8" t="str">
        <f t="shared" si="4"/>
        <v>Y</v>
      </c>
      <c r="H37" s="9" t="s">
        <v>543</v>
      </c>
      <c r="I37" s="9" t="s">
        <v>542</v>
      </c>
      <c r="J37" s="23" t="s">
        <v>7</v>
      </c>
      <c r="K37" s="8" t="s">
        <v>91</v>
      </c>
      <c r="L37" s="8" t="s">
        <v>8</v>
      </c>
      <c r="M37" s="41" t="s">
        <v>80</v>
      </c>
      <c r="N37" s="42">
        <v>224</v>
      </c>
      <c r="O37" s="15">
        <v>2017</v>
      </c>
      <c r="V37" s="10"/>
      <c r="W37" s="10"/>
      <c r="X37" s="10"/>
      <c r="HU37" s="10"/>
      <c r="HV37" s="10"/>
      <c r="HX37" s="10"/>
      <c r="HY37" s="10"/>
      <c r="HZ37" s="10"/>
      <c r="IA37" s="10"/>
      <c r="IB37" s="10"/>
      <c r="IC37" s="10"/>
      <c r="ID37" s="10"/>
      <c r="IF37" s="10"/>
      <c r="IG37" s="10"/>
      <c r="IH37" s="10"/>
    </row>
    <row r="38" spans="1:260" ht="34.5" customHeight="1" x14ac:dyDescent="0.3">
      <c r="A38" s="8" t="s">
        <v>54</v>
      </c>
      <c r="B38" s="16">
        <f t="shared" si="5"/>
        <v>229</v>
      </c>
      <c r="C38" s="8" t="str">
        <f t="shared" si="0"/>
        <v>Y</v>
      </c>
      <c r="D38" s="8" t="str">
        <f t="shared" si="1"/>
        <v>Y</v>
      </c>
      <c r="E38" s="8" t="str">
        <f t="shared" si="2"/>
        <v>Y</v>
      </c>
      <c r="F38" s="8" t="str">
        <f t="shared" si="3"/>
        <v>Y</v>
      </c>
      <c r="G38" s="8" t="str">
        <f t="shared" si="4"/>
        <v>Y</v>
      </c>
      <c r="H38" s="9" t="s">
        <v>544</v>
      </c>
      <c r="I38" s="9" t="s">
        <v>542</v>
      </c>
      <c r="J38" s="23" t="s">
        <v>7</v>
      </c>
      <c r="K38" s="8" t="s">
        <v>91</v>
      </c>
      <c r="L38" s="8" t="s">
        <v>8</v>
      </c>
      <c r="M38" s="41" t="s">
        <v>61</v>
      </c>
      <c r="N38" s="42">
        <v>229</v>
      </c>
      <c r="O38" s="15">
        <v>2017</v>
      </c>
      <c r="V38" s="10"/>
      <c r="W38" s="10"/>
      <c r="X38" s="10"/>
      <c r="HV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</row>
    <row r="39" spans="1:260" ht="34.5" customHeight="1" x14ac:dyDescent="0.3">
      <c r="A39" s="8" t="s">
        <v>54</v>
      </c>
      <c r="B39" s="16">
        <f t="shared" si="5"/>
        <v>261</v>
      </c>
      <c r="C39" s="8" t="str">
        <f t="shared" si="0"/>
        <v>Y</v>
      </c>
      <c r="D39" s="8" t="str">
        <f t="shared" si="1"/>
        <v>Y</v>
      </c>
      <c r="E39" s="8" t="str">
        <f t="shared" si="2"/>
        <v>Y</v>
      </c>
      <c r="F39" s="8" t="str">
        <f t="shared" si="3"/>
        <v>Y</v>
      </c>
      <c r="G39" s="8" t="str">
        <f t="shared" si="4"/>
        <v>Y</v>
      </c>
      <c r="H39" s="9" t="s">
        <v>545</v>
      </c>
      <c r="I39" s="9" t="s">
        <v>542</v>
      </c>
      <c r="J39" s="23" t="s">
        <v>7</v>
      </c>
      <c r="K39" s="8" t="s">
        <v>91</v>
      </c>
      <c r="L39" s="8" t="s">
        <v>8</v>
      </c>
      <c r="M39" s="41" t="s">
        <v>61</v>
      </c>
      <c r="N39" s="42">
        <v>261</v>
      </c>
      <c r="O39" s="15">
        <v>2017</v>
      </c>
    </row>
    <row r="40" spans="1:260" ht="34.5" customHeight="1" x14ac:dyDescent="0.3">
      <c r="A40" s="8" t="s">
        <v>54</v>
      </c>
      <c r="B40" s="16">
        <f t="shared" si="5"/>
        <v>295</v>
      </c>
      <c r="C40" s="8" t="str">
        <f t="shared" si="0"/>
        <v>Y</v>
      </c>
      <c r="D40" s="8" t="str">
        <f t="shared" si="1"/>
        <v>Y</v>
      </c>
      <c r="E40" s="8" t="str">
        <f t="shared" si="2"/>
        <v>Y</v>
      </c>
      <c r="F40" s="8" t="str">
        <f t="shared" si="3"/>
        <v>Y</v>
      </c>
      <c r="G40" s="8" t="str">
        <f t="shared" si="4"/>
        <v>Y</v>
      </c>
      <c r="H40" s="9" t="s">
        <v>546</v>
      </c>
      <c r="I40" s="9" t="s">
        <v>542</v>
      </c>
      <c r="J40" s="23" t="s">
        <v>7</v>
      </c>
      <c r="K40" s="8" t="s">
        <v>91</v>
      </c>
      <c r="L40" s="8" t="s">
        <v>8</v>
      </c>
      <c r="M40" s="41" t="s">
        <v>61</v>
      </c>
      <c r="N40" s="42">
        <v>295</v>
      </c>
      <c r="O40" s="15">
        <v>2017</v>
      </c>
    </row>
    <row r="41" spans="1:260" ht="34.5" customHeight="1" x14ac:dyDescent="0.3">
      <c r="A41" s="8" t="s">
        <v>54</v>
      </c>
      <c r="B41" s="16">
        <f t="shared" si="5"/>
        <v>297</v>
      </c>
      <c r="C41" s="8" t="str">
        <f t="shared" si="0"/>
        <v>Y</v>
      </c>
      <c r="D41" s="8" t="str">
        <f t="shared" si="1"/>
        <v>Y</v>
      </c>
      <c r="E41" s="8" t="str">
        <f t="shared" si="2"/>
        <v>Y</v>
      </c>
      <c r="F41" s="8" t="str">
        <f t="shared" si="3"/>
        <v>Y</v>
      </c>
      <c r="G41" s="8" t="str">
        <f t="shared" si="4"/>
        <v>Y</v>
      </c>
      <c r="H41" s="9" t="s">
        <v>547</v>
      </c>
      <c r="I41" s="9" t="s">
        <v>542</v>
      </c>
      <c r="J41" s="23" t="s">
        <v>7</v>
      </c>
      <c r="K41" s="8" t="s">
        <v>91</v>
      </c>
      <c r="L41" s="8" t="s">
        <v>8</v>
      </c>
      <c r="M41" s="41" t="s">
        <v>61</v>
      </c>
      <c r="N41" s="42">
        <v>297</v>
      </c>
      <c r="O41" s="15">
        <v>2017</v>
      </c>
    </row>
    <row r="42" spans="1:260" ht="34.5" customHeight="1" x14ac:dyDescent="0.3">
      <c r="A42" s="8" t="s">
        <v>54</v>
      </c>
      <c r="B42" s="16">
        <f t="shared" si="5"/>
        <v>304</v>
      </c>
      <c r="C42" s="8" t="str">
        <f t="shared" si="0"/>
        <v>Y</v>
      </c>
      <c r="D42" s="8" t="str">
        <f t="shared" si="1"/>
        <v>Y</v>
      </c>
      <c r="E42" s="8" t="str">
        <f t="shared" si="2"/>
        <v>Y</v>
      </c>
      <c r="F42" s="8" t="str">
        <f t="shared" si="3"/>
        <v>Y</v>
      </c>
      <c r="G42" s="8" t="str">
        <f t="shared" si="4"/>
        <v>Y</v>
      </c>
      <c r="H42" s="9" t="s">
        <v>548</v>
      </c>
      <c r="I42" s="9" t="s">
        <v>542</v>
      </c>
      <c r="J42" s="23" t="s">
        <v>7</v>
      </c>
      <c r="K42" s="8" t="s">
        <v>91</v>
      </c>
      <c r="L42" s="8" t="s">
        <v>8</v>
      </c>
      <c r="M42" s="41" t="s">
        <v>61</v>
      </c>
      <c r="N42" s="42">
        <v>304</v>
      </c>
      <c r="O42" s="15">
        <v>2017</v>
      </c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</row>
    <row r="43" spans="1:260" ht="34.5" customHeight="1" x14ac:dyDescent="0.3">
      <c r="A43" s="8" t="s">
        <v>54</v>
      </c>
      <c r="B43" s="16">
        <f t="shared" si="5"/>
        <v>308</v>
      </c>
      <c r="C43" s="8" t="str">
        <f t="shared" si="0"/>
        <v>Y</v>
      </c>
      <c r="D43" s="8" t="str">
        <f t="shared" si="1"/>
        <v>Y</v>
      </c>
      <c r="E43" s="8" t="str">
        <f t="shared" si="2"/>
        <v>Y</v>
      </c>
      <c r="F43" s="8" t="str">
        <f t="shared" si="3"/>
        <v>Y</v>
      </c>
      <c r="G43" s="8" t="str">
        <f t="shared" si="4"/>
        <v>Y</v>
      </c>
      <c r="H43" s="9" t="s">
        <v>295</v>
      </c>
      <c r="I43" s="9" t="s">
        <v>542</v>
      </c>
      <c r="J43" s="23" t="s">
        <v>7</v>
      </c>
      <c r="K43" s="8" t="s">
        <v>91</v>
      </c>
      <c r="L43" s="8" t="s">
        <v>8</v>
      </c>
      <c r="M43" s="41" t="s">
        <v>61</v>
      </c>
      <c r="N43" s="42">
        <v>308</v>
      </c>
      <c r="O43" s="15">
        <v>2017</v>
      </c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Y43" s="10"/>
      <c r="HZ43" s="10"/>
      <c r="IA43" s="10"/>
      <c r="IB43" s="10"/>
      <c r="IC43" s="10"/>
      <c r="IE43" s="10"/>
      <c r="II43" s="10"/>
    </row>
    <row r="44" spans="1:260" ht="34.5" customHeight="1" x14ac:dyDescent="0.3">
      <c r="A44" s="8" t="s">
        <v>54</v>
      </c>
      <c r="B44" s="16">
        <f t="shared" si="5"/>
        <v>309</v>
      </c>
      <c r="C44" s="8" t="str">
        <f t="shared" si="0"/>
        <v>Y</v>
      </c>
      <c r="D44" s="8" t="str">
        <f t="shared" si="1"/>
        <v>Y</v>
      </c>
      <c r="E44" s="8" t="str">
        <f t="shared" si="2"/>
        <v>Y</v>
      </c>
      <c r="F44" s="8" t="str">
        <f t="shared" si="3"/>
        <v>Y</v>
      </c>
      <c r="G44" s="8" t="str">
        <f t="shared" si="4"/>
        <v>Y</v>
      </c>
      <c r="H44" s="9" t="s">
        <v>303</v>
      </c>
      <c r="I44" s="9" t="s">
        <v>542</v>
      </c>
      <c r="J44" s="23" t="s">
        <v>7</v>
      </c>
      <c r="K44" s="8" t="s">
        <v>91</v>
      </c>
      <c r="L44" s="8" t="s">
        <v>8</v>
      </c>
      <c r="M44" s="41" t="s">
        <v>88</v>
      </c>
      <c r="N44" s="42">
        <v>309</v>
      </c>
      <c r="O44" s="15">
        <v>2017</v>
      </c>
    </row>
    <row r="45" spans="1:260" ht="34.5" customHeight="1" x14ac:dyDescent="0.3">
      <c r="A45" s="8" t="s">
        <v>54</v>
      </c>
      <c r="B45" s="16">
        <f t="shared" si="5"/>
        <v>343</v>
      </c>
      <c r="C45" s="8" t="str">
        <f t="shared" si="0"/>
        <v>Y</v>
      </c>
      <c r="D45" s="8" t="str">
        <f t="shared" si="1"/>
        <v>Y</v>
      </c>
      <c r="E45" s="8" t="str">
        <f t="shared" si="2"/>
        <v>Y</v>
      </c>
      <c r="F45" s="8" t="str">
        <f t="shared" si="3"/>
        <v>Y</v>
      </c>
      <c r="G45" s="8" t="str">
        <f t="shared" si="4"/>
        <v>Y</v>
      </c>
      <c r="H45" s="9" t="s">
        <v>549</v>
      </c>
      <c r="I45" s="9" t="s">
        <v>542</v>
      </c>
      <c r="J45" s="23" t="s">
        <v>7</v>
      </c>
      <c r="K45" s="8" t="s">
        <v>91</v>
      </c>
      <c r="L45" s="8" t="s">
        <v>8</v>
      </c>
      <c r="M45" s="41" t="s">
        <v>61</v>
      </c>
      <c r="N45" s="42">
        <v>343</v>
      </c>
      <c r="O45" s="15">
        <v>2017</v>
      </c>
      <c r="V45" s="10"/>
      <c r="W45" s="10"/>
      <c r="X45" s="10"/>
      <c r="HU45" s="10"/>
      <c r="HV45" s="10"/>
      <c r="HW45" s="10"/>
      <c r="IE45" s="10"/>
      <c r="IF45" s="10"/>
      <c r="IG45" s="10"/>
      <c r="IH45" s="10"/>
    </row>
    <row r="46" spans="1:260" ht="34.5" customHeight="1" x14ac:dyDescent="0.3">
      <c r="A46" s="8" t="s">
        <v>54</v>
      </c>
      <c r="B46" s="16">
        <f t="shared" si="5"/>
        <v>361</v>
      </c>
      <c r="C46" s="8" t="str">
        <f t="shared" si="0"/>
        <v>Y</v>
      </c>
      <c r="D46" s="8" t="str">
        <f t="shared" si="1"/>
        <v>Y</v>
      </c>
      <c r="E46" s="8" t="str">
        <f t="shared" si="2"/>
        <v>Y</v>
      </c>
      <c r="F46" s="8" t="str">
        <f t="shared" si="3"/>
        <v>Y</v>
      </c>
      <c r="G46" s="8" t="str">
        <f t="shared" si="4"/>
        <v>Y</v>
      </c>
      <c r="H46" s="9" t="s">
        <v>550</v>
      </c>
      <c r="I46" s="9" t="s">
        <v>542</v>
      </c>
      <c r="J46" s="23" t="s">
        <v>7</v>
      </c>
      <c r="K46" s="8" t="s">
        <v>91</v>
      </c>
      <c r="L46" s="8" t="s">
        <v>8</v>
      </c>
      <c r="M46" s="41" t="s">
        <v>61</v>
      </c>
      <c r="N46" s="42">
        <v>361</v>
      </c>
      <c r="O46" s="15">
        <v>2017</v>
      </c>
    </row>
    <row r="47" spans="1:260" ht="34.5" customHeight="1" x14ac:dyDescent="0.3">
      <c r="A47" s="8" t="s">
        <v>54</v>
      </c>
      <c r="B47" s="16">
        <f t="shared" si="5"/>
        <v>498</v>
      </c>
      <c r="C47" s="8" t="str">
        <f t="shared" si="0"/>
        <v>Y</v>
      </c>
      <c r="D47" s="8" t="str">
        <f t="shared" si="1"/>
        <v>Y</v>
      </c>
      <c r="E47" s="8" t="str">
        <f t="shared" si="2"/>
        <v>Y</v>
      </c>
      <c r="F47" s="8" t="str">
        <f t="shared" si="3"/>
        <v>Y</v>
      </c>
      <c r="G47" s="8" t="str">
        <f t="shared" si="4"/>
        <v>Y</v>
      </c>
      <c r="H47" s="9" t="s">
        <v>551</v>
      </c>
      <c r="I47" s="9" t="s">
        <v>542</v>
      </c>
      <c r="J47" s="23" t="s">
        <v>7</v>
      </c>
      <c r="K47" s="8" t="s">
        <v>91</v>
      </c>
      <c r="L47" s="8" t="s">
        <v>8</v>
      </c>
      <c r="M47" s="41" t="s">
        <v>61</v>
      </c>
      <c r="N47" s="42">
        <v>498</v>
      </c>
      <c r="O47" s="15">
        <v>2017</v>
      </c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V47" s="10"/>
      <c r="HW47" s="10"/>
      <c r="ID47" s="9"/>
      <c r="IE47" s="10"/>
      <c r="IF47" s="10"/>
      <c r="IG47" s="10"/>
      <c r="IH47" s="10"/>
    </row>
    <row r="48" spans="1:260" ht="34.5" customHeight="1" x14ac:dyDescent="0.3">
      <c r="A48" s="8" t="s">
        <v>54</v>
      </c>
      <c r="B48" s="16">
        <f t="shared" si="5"/>
        <v>12</v>
      </c>
      <c r="C48" s="8" t="str">
        <f t="shared" si="0"/>
        <v>N</v>
      </c>
      <c r="D48" s="8" t="str">
        <f t="shared" si="1"/>
        <v>N</v>
      </c>
      <c r="E48" s="8" t="str">
        <f t="shared" si="2"/>
        <v>N</v>
      </c>
      <c r="F48" s="8" t="str">
        <f t="shared" si="3"/>
        <v>N</v>
      </c>
      <c r="G48" s="8" t="str">
        <f t="shared" si="4"/>
        <v>N</v>
      </c>
      <c r="H48" s="9" t="s">
        <v>101</v>
      </c>
      <c r="I48" s="9" t="s">
        <v>436</v>
      </c>
      <c r="J48" s="23" t="s">
        <v>27</v>
      </c>
      <c r="K48" s="10" t="s">
        <v>577</v>
      </c>
      <c r="L48" s="8" t="s">
        <v>19</v>
      </c>
      <c r="M48" s="13">
        <v>97209</v>
      </c>
      <c r="N48" s="42">
        <v>12</v>
      </c>
      <c r="O48" s="15">
        <v>2012</v>
      </c>
      <c r="V48" s="10"/>
      <c r="W48" s="10"/>
      <c r="X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  <c r="IW48" s="10"/>
      <c r="IX48" s="10"/>
      <c r="IY48" s="10"/>
      <c r="IZ48" s="10"/>
    </row>
    <row r="49" spans="1:260" ht="34.5" customHeight="1" x14ac:dyDescent="0.3">
      <c r="A49" s="9" t="s">
        <v>22</v>
      </c>
      <c r="B49" s="16">
        <f t="shared" si="5"/>
        <v>34</v>
      </c>
      <c r="C49" s="8" t="str">
        <f t="shared" si="0"/>
        <v>Y</v>
      </c>
      <c r="D49" s="8" t="str">
        <f t="shared" si="1"/>
        <v>N</v>
      </c>
      <c r="E49" s="8" t="str">
        <f t="shared" si="2"/>
        <v>N</v>
      </c>
      <c r="F49" s="8" t="str">
        <f t="shared" si="3"/>
        <v>N</v>
      </c>
      <c r="G49" s="8" t="str">
        <f t="shared" si="4"/>
        <v>N</v>
      </c>
      <c r="H49" s="9" t="s">
        <v>334</v>
      </c>
      <c r="I49" s="9" t="s">
        <v>283</v>
      </c>
      <c r="J49" s="36" t="s">
        <v>27</v>
      </c>
      <c r="K49" s="10" t="s">
        <v>577</v>
      </c>
      <c r="L49" s="8" t="s">
        <v>19</v>
      </c>
      <c r="M49" s="13">
        <v>97209</v>
      </c>
      <c r="N49" s="13">
        <v>34</v>
      </c>
      <c r="O49" s="13">
        <v>2012</v>
      </c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  <c r="IW49" s="10"/>
      <c r="IX49" s="10"/>
      <c r="IY49" s="10"/>
      <c r="IZ49" s="10"/>
    </row>
    <row r="50" spans="1:260" ht="34.5" customHeight="1" x14ac:dyDescent="0.3">
      <c r="A50" s="8" t="s">
        <v>22</v>
      </c>
      <c r="B50" s="16">
        <f t="shared" si="5"/>
        <v>42</v>
      </c>
      <c r="C50" s="8" t="str">
        <f t="shared" si="0"/>
        <v>Y</v>
      </c>
      <c r="D50" s="8" t="str">
        <f t="shared" si="1"/>
        <v>N</v>
      </c>
      <c r="E50" s="8" t="str">
        <f t="shared" si="2"/>
        <v>N</v>
      </c>
      <c r="F50" s="8" t="str">
        <f t="shared" si="3"/>
        <v>N</v>
      </c>
      <c r="G50" s="8" t="str">
        <f t="shared" si="4"/>
        <v>N</v>
      </c>
      <c r="H50" s="9" t="s">
        <v>234</v>
      </c>
      <c r="I50" s="9" t="s">
        <v>4</v>
      </c>
      <c r="J50" s="36" t="s">
        <v>27</v>
      </c>
      <c r="K50" s="10" t="s">
        <v>577</v>
      </c>
      <c r="L50" s="8" t="s">
        <v>19</v>
      </c>
      <c r="M50" s="13">
        <v>97209</v>
      </c>
      <c r="N50" s="13">
        <v>42</v>
      </c>
      <c r="O50" s="13">
        <v>2012</v>
      </c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N50" s="10"/>
      <c r="HO50" s="10"/>
      <c r="HV50" s="9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</row>
    <row r="51" spans="1:260" ht="34.5" customHeight="1" x14ac:dyDescent="0.3">
      <c r="B51" s="16">
        <f t="shared" si="5"/>
        <v>150</v>
      </c>
      <c r="C51" s="8" t="str">
        <f t="shared" si="0"/>
        <v>Y</v>
      </c>
      <c r="D51" s="8" t="str">
        <f t="shared" si="1"/>
        <v>Y</v>
      </c>
      <c r="E51" s="8" t="str">
        <f t="shared" si="2"/>
        <v>Y</v>
      </c>
      <c r="F51" s="8" t="str">
        <f t="shared" si="3"/>
        <v>Y</v>
      </c>
      <c r="G51" s="8" t="str">
        <f t="shared" si="4"/>
        <v>N</v>
      </c>
      <c r="H51" s="9" t="s">
        <v>118</v>
      </c>
      <c r="I51" s="9" t="s">
        <v>224</v>
      </c>
      <c r="J51" s="36" t="s">
        <v>27</v>
      </c>
      <c r="K51" s="10" t="s">
        <v>577</v>
      </c>
      <c r="L51" s="8" t="s">
        <v>19</v>
      </c>
      <c r="M51" s="13">
        <v>97209</v>
      </c>
      <c r="N51" s="13">
        <v>150</v>
      </c>
      <c r="O51" s="13">
        <v>2012</v>
      </c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N51" s="10"/>
      <c r="HO51" s="10"/>
      <c r="HQ51" s="10"/>
      <c r="HR51" s="10"/>
      <c r="HS51" s="10"/>
      <c r="HT51" s="10"/>
      <c r="HU51" s="10"/>
      <c r="HW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  <c r="IW51" s="10"/>
      <c r="IX51" s="10"/>
      <c r="IY51" s="10"/>
      <c r="IZ51" s="10"/>
    </row>
    <row r="52" spans="1:260" ht="34.5" customHeight="1" x14ac:dyDescent="0.3">
      <c r="A52" s="19" t="s">
        <v>22</v>
      </c>
      <c r="B52" s="16">
        <f t="shared" si="5"/>
        <v>180</v>
      </c>
      <c r="C52" s="8" t="str">
        <f t="shared" si="0"/>
        <v>Y</v>
      </c>
      <c r="D52" s="8" t="str">
        <f t="shared" si="1"/>
        <v>Y</v>
      </c>
      <c r="E52" s="8" t="str">
        <f t="shared" si="2"/>
        <v>Y</v>
      </c>
      <c r="F52" s="8" t="str">
        <f t="shared" si="3"/>
        <v>Y</v>
      </c>
      <c r="G52" s="8" t="str">
        <f t="shared" si="4"/>
        <v>Y</v>
      </c>
      <c r="H52" s="9" t="s">
        <v>313</v>
      </c>
      <c r="I52" s="9" t="s">
        <v>2</v>
      </c>
      <c r="J52" s="36" t="s">
        <v>27</v>
      </c>
      <c r="K52" s="10" t="s">
        <v>577</v>
      </c>
      <c r="L52" s="8" t="s">
        <v>19</v>
      </c>
      <c r="M52" s="15">
        <v>97209</v>
      </c>
      <c r="N52" s="20">
        <v>180</v>
      </c>
      <c r="O52" s="13">
        <v>2012</v>
      </c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N52" s="10"/>
      <c r="HO52" s="10"/>
      <c r="HV52" s="9"/>
      <c r="HW52" s="10"/>
      <c r="HX52" s="10"/>
      <c r="HY52" s="10"/>
      <c r="HZ52" s="10"/>
      <c r="IA52" s="10"/>
      <c r="IB52" s="10"/>
      <c r="IC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  <c r="IW52" s="10"/>
      <c r="IX52" s="10"/>
      <c r="IY52" s="10"/>
      <c r="IZ52" s="10"/>
    </row>
    <row r="53" spans="1:260" ht="34.5" customHeight="1" x14ac:dyDescent="0.3">
      <c r="A53" s="19"/>
      <c r="B53" s="16">
        <f t="shared" si="5"/>
        <v>20</v>
      </c>
      <c r="C53" s="8" t="str">
        <f t="shared" si="0"/>
        <v>N</v>
      </c>
      <c r="D53" s="8" t="str">
        <f t="shared" si="1"/>
        <v>N</v>
      </c>
      <c r="E53" s="8" t="str">
        <f t="shared" si="2"/>
        <v>N</v>
      </c>
      <c r="F53" s="8" t="str">
        <f t="shared" si="3"/>
        <v>N</v>
      </c>
      <c r="G53" s="8" t="str">
        <f t="shared" si="4"/>
        <v>N</v>
      </c>
      <c r="H53" s="9" t="s">
        <v>302</v>
      </c>
      <c r="I53" s="9" t="s">
        <v>111</v>
      </c>
      <c r="J53" s="36" t="s">
        <v>27</v>
      </c>
      <c r="K53" s="21" t="s">
        <v>577</v>
      </c>
      <c r="L53" s="8" t="s">
        <v>19</v>
      </c>
      <c r="M53" s="13">
        <v>97210</v>
      </c>
      <c r="N53" s="13">
        <v>20</v>
      </c>
      <c r="O53" s="13">
        <v>2013</v>
      </c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  <c r="IW53" s="10"/>
      <c r="IX53" s="10"/>
      <c r="IY53" s="10"/>
      <c r="IZ53" s="10"/>
    </row>
    <row r="54" spans="1:260" ht="34.5" customHeight="1" x14ac:dyDescent="0.3">
      <c r="B54" s="16">
        <f t="shared" si="5"/>
        <v>24</v>
      </c>
      <c r="C54" s="8" t="str">
        <f t="shared" si="0"/>
        <v>Y</v>
      </c>
      <c r="D54" s="8" t="str">
        <f t="shared" si="1"/>
        <v>N</v>
      </c>
      <c r="E54" s="8" t="str">
        <f t="shared" si="2"/>
        <v>N</v>
      </c>
      <c r="F54" s="8" t="str">
        <f t="shared" si="3"/>
        <v>N</v>
      </c>
      <c r="G54" s="8" t="str">
        <f t="shared" si="4"/>
        <v>N</v>
      </c>
      <c r="H54" s="9" t="s">
        <v>158</v>
      </c>
      <c r="I54" s="9" t="s">
        <v>222</v>
      </c>
      <c r="J54" s="36" t="s">
        <v>27</v>
      </c>
      <c r="K54" s="10" t="s">
        <v>577</v>
      </c>
      <c r="L54" s="8" t="s">
        <v>19</v>
      </c>
      <c r="M54" s="13">
        <v>97214</v>
      </c>
      <c r="N54" s="13">
        <v>24</v>
      </c>
      <c r="O54" s="13">
        <v>2013</v>
      </c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/>
      <c r="CA54" s="31"/>
      <c r="CB54" s="31"/>
      <c r="CC54" s="31"/>
      <c r="CD54" s="31"/>
      <c r="CE54" s="31"/>
      <c r="CF54" s="31"/>
      <c r="CG54" s="31"/>
      <c r="CH54" s="31"/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1"/>
      <c r="CV54" s="31"/>
      <c r="CW54" s="31"/>
      <c r="CX54" s="31"/>
      <c r="CY54" s="31"/>
      <c r="CZ54" s="31"/>
      <c r="DA54" s="31"/>
      <c r="DB54" s="31"/>
      <c r="DC54" s="31"/>
      <c r="DD54" s="31"/>
      <c r="DE54" s="31"/>
      <c r="DF54" s="31"/>
      <c r="DG54" s="31"/>
      <c r="DH54" s="31"/>
      <c r="DI54" s="31"/>
      <c r="DJ54" s="31"/>
      <c r="DK54" s="31"/>
      <c r="DL54" s="31"/>
      <c r="DM54" s="31"/>
      <c r="DN54" s="31"/>
      <c r="DO54" s="31"/>
      <c r="DP54" s="31"/>
      <c r="DQ54" s="31"/>
      <c r="DR54" s="31"/>
      <c r="DS54" s="31"/>
      <c r="DT54" s="31"/>
      <c r="DU54" s="31"/>
      <c r="DV54" s="31"/>
      <c r="DW54" s="31"/>
      <c r="DX54" s="31"/>
      <c r="DY54" s="31"/>
      <c r="DZ54" s="31"/>
      <c r="EA54" s="31"/>
      <c r="EB54" s="31"/>
      <c r="EC54" s="31"/>
      <c r="ED54" s="31"/>
      <c r="EE54" s="31"/>
      <c r="EF54" s="31"/>
      <c r="EG54" s="31"/>
      <c r="EH54" s="31"/>
      <c r="EI54" s="31"/>
      <c r="EJ54" s="31"/>
      <c r="EK54" s="31"/>
      <c r="EL54" s="31"/>
      <c r="EM54" s="31"/>
      <c r="EN54" s="31"/>
      <c r="EO54" s="31"/>
      <c r="EP54" s="31"/>
      <c r="EQ54" s="31"/>
      <c r="ER54" s="31"/>
      <c r="ES54" s="31"/>
      <c r="ET54" s="31"/>
      <c r="EU54" s="31"/>
      <c r="EV54" s="31"/>
      <c r="EW54" s="31"/>
      <c r="EX54" s="31"/>
      <c r="EY54" s="31"/>
      <c r="EZ54" s="31"/>
      <c r="FA54" s="31"/>
      <c r="FB54" s="31"/>
      <c r="FC54" s="31"/>
      <c r="FD54" s="31"/>
      <c r="FE54" s="31"/>
      <c r="FF54" s="31"/>
      <c r="FG54" s="31"/>
      <c r="FH54" s="31"/>
      <c r="FI54" s="31"/>
      <c r="FJ54" s="31"/>
      <c r="FK54" s="31"/>
      <c r="FL54" s="31"/>
      <c r="FM54" s="31"/>
      <c r="FN54" s="31"/>
      <c r="FO54" s="31"/>
      <c r="FP54" s="31"/>
      <c r="FQ54" s="31"/>
      <c r="FR54" s="31"/>
      <c r="FS54" s="31"/>
      <c r="FT54" s="31"/>
      <c r="FU54" s="31"/>
      <c r="FV54" s="31"/>
      <c r="FW54" s="31"/>
      <c r="FX54" s="31"/>
      <c r="FY54" s="31"/>
      <c r="FZ54" s="31"/>
      <c r="GA54" s="31"/>
      <c r="GB54" s="31"/>
      <c r="GC54" s="31"/>
      <c r="GD54" s="31"/>
      <c r="GE54" s="31"/>
      <c r="GF54" s="31"/>
      <c r="GG54" s="31"/>
      <c r="GH54" s="31"/>
      <c r="GI54" s="31"/>
      <c r="GJ54" s="31"/>
      <c r="GK54" s="31"/>
      <c r="GL54" s="31"/>
      <c r="GM54" s="31"/>
      <c r="GN54" s="31"/>
      <c r="GO54" s="31"/>
      <c r="GP54" s="31"/>
      <c r="GQ54" s="31"/>
      <c r="GR54" s="31"/>
      <c r="GS54" s="31"/>
      <c r="GT54" s="31"/>
      <c r="GU54" s="31"/>
      <c r="GV54" s="31"/>
      <c r="GW54" s="31"/>
      <c r="GX54" s="31"/>
      <c r="GY54" s="31"/>
      <c r="GZ54" s="31"/>
      <c r="HA54" s="31"/>
      <c r="HB54" s="31"/>
      <c r="HC54" s="31"/>
      <c r="HD54" s="31"/>
      <c r="HE54" s="31"/>
      <c r="HF54" s="31"/>
      <c r="HG54" s="31"/>
      <c r="HH54" s="31"/>
      <c r="HI54" s="31"/>
      <c r="HJ54" s="31"/>
      <c r="HK54" s="31"/>
      <c r="HL54" s="31"/>
      <c r="HM54" s="29"/>
      <c r="HN54" s="31"/>
      <c r="HO54" s="31"/>
      <c r="HP54" s="29"/>
      <c r="HQ54" s="29"/>
      <c r="HR54" s="29"/>
      <c r="HS54" s="29"/>
      <c r="HT54" s="29"/>
      <c r="HU54" s="29"/>
      <c r="HV54" s="30"/>
      <c r="HW54" s="31"/>
      <c r="HX54" s="29"/>
      <c r="HY54" s="29"/>
      <c r="HZ54" s="29"/>
      <c r="IA54" s="10"/>
      <c r="IB54" s="10"/>
      <c r="IC54" s="10"/>
      <c r="ID54" s="10"/>
      <c r="IE54" s="10"/>
      <c r="IF54" s="10"/>
      <c r="IG54" s="10"/>
      <c r="IH54" s="10"/>
      <c r="II54" s="10"/>
    </row>
    <row r="55" spans="1:260" ht="34.5" customHeight="1" x14ac:dyDescent="0.3">
      <c r="A55" s="19"/>
      <c r="B55" s="16">
        <f t="shared" si="5"/>
        <v>29</v>
      </c>
      <c r="C55" s="8" t="str">
        <f t="shared" si="0"/>
        <v>Y</v>
      </c>
      <c r="D55" s="8" t="str">
        <f t="shared" si="1"/>
        <v>N</v>
      </c>
      <c r="E55" s="8" t="str">
        <f t="shared" si="2"/>
        <v>N</v>
      </c>
      <c r="F55" s="8" t="str">
        <f t="shared" si="3"/>
        <v>N</v>
      </c>
      <c r="G55" s="8" t="str">
        <f t="shared" si="4"/>
        <v>N</v>
      </c>
      <c r="H55" s="9" t="s">
        <v>162</v>
      </c>
      <c r="I55" s="9" t="s">
        <v>163</v>
      </c>
      <c r="J55" s="36" t="s">
        <v>27</v>
      </c>
      <c r="K55" s="10" t="s">
        <v>577</v>
      </c>
      <c r="L55" s="8" t="s">
        <v>19</v>
      </c>
      <c r="M55" s="13">
        <v>97232</v>
      </c>
      <c r="N55" s="14">
        <v>29</v>
      </c>
      <c r="O55" s="13">
        <v>2013</v>
      </c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Q55" s="10"/>
      <c r="HR55" s="10"/>
      <c r="HS55" s="10"/>
      <c r="HT55" s="10"/>
      <c r="HU55" s="10"/>
      <c r="HV55" s="10"/>
      <c r="HX55" s="9"/>
      <c r="HY55" s="9"/>
      <c r="HZ55" s="9"/>
      <c r="IA55" s="10"/>
      <c r="IB55" s="10"/>
      <c r="IC55" s="10"/>
      <c r="ID55" s="10"/>
      <c r="IE55" s="10"/>
      <c r="IF55" s="10"/>
      <c r="IG55" s="10"/>
      <c r="IH55" s="10"/>
      <c r="II55" s="10"/>
    </row>
    <row r="56" spans="1:260" ht="34.5" customHeight="1" x14ac:dyDescent="0.3">
      <c r="B56" s="16">
        <f t="shared" si="5"/>
        <v>50</v>
      </c>
      <c r="C56" s="8" t="str">
        <f t="shared" si="0"/>
        <v>Y</v>
      </c>
      <c r="D56" s="8" t="str">
        <f t="shared" si="1"/>
        <v>N</v>
      </c>
      <c r="E56" s="8" t="str">
        <f t="shared" si="2"/>
        <v>N</v>
      </c>
      <c r="F56" s="8" t="str">
        <f t="shared" si="3"/>
        <v>N</v>
      </c>
      <c r="G56" s="8" t="str">
        <f t="shared" si="4"/>
        <v>N</v>
      </c>
      <c r="H56" s="9" t="s">
        <v>228</v>
      </c>
      <c r="I56" s="9" t="s">
        <v>229</v>
      </c>
      <c r="J56" s="36" t="s">
        <v>27</v>
      </c>
      <c r="K56" s="10" t="s">
        <v>577</v>
      </c>
      <c r="L56" s="8" t="s">
        <v>19</v>
      </c>
      <c r="M56" s="13">
        <v>97209</v>
      </c>
      <c r="N56" s="42">
        <v>50</v>
      </c>
      <c r="O56" s="15">
        <v>2013</v>
      </c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9"/>
      <c r="HO56" s="10"/>
      <c r="HP56" s="10"/>
      <c r="HQ56" s="9"/>
      <c r="HR56" s="9"/>
      <c r="HS56" s="9"/>
      <c r="HT56" s="9"/>
      <c r="HU56" s="9"/>
      <c r="HV56" s="10"/>
      <c r="HW56" s="10"/>
      <c r="IA56" s="10"/>
      <c r="IB56" s="10"/>
      <c r="IC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  <c r="IW56" s="10"/>
      <c r="IX56" s="10"/>
      <c r="IY56" s="10"/>
      <c r="IZ56" s="10"/>
    </row>
    <row r="57" spans="1:260" ht="34.5" customHeight="1" x14ac:dyDescent="0.3">
      <c r="B57" s="16">
        <f t="shared" si="5"/>
        <v>50</v>
      </c>
      <c r="C57" s="8" t="str">
        <f t="shared" si="0"/>
        <v>Y</v>
      </c>
      <c r="D57" s="8" t="str">
        <f t="shared" si="1"/>
        <v>N</v>
      </c>
      <c r="E57" s="8" t="str">
        <f t="shared" si="2"/>
        <v>N</v>
      </c>
      <c r="F57" s="8" t="str">
        <f t="shared" si="3"/>
        <v>N</v>
      </c>
      <c r="G57" s="8" t="str">
        <f t="shared" si="4"/>
        <v>N</v>
      </c>
      <c r="H57" s="10" t="s">
        <v>117</v>
      </c>
      <c r="I57" s="9" t="s">
        <v>155</v>
      </c>
      <c r="J57" s="36" t="s">
        <v>27</v>
      </c>
      <c r="K57" s="10" t="s">
        <v>577</v>
      </c>
      <c r="L57" s="16" t="s">
        <v>19</v>
      </c>
      <c r="M57" s="13">
        <v>97209</v>
      </c>
      <c r="N57" s="13">
        <v>50</v>
      </c>
      <c r="O57" s="13">
        <v>2013</v>
      </c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Q57" s="10"/>
      <c r="HR57" s="10"/>
      <c r="HS57" s="10"/>
      <c r="HT57" s="10"/>
      <c r="HU57" s="10"/>
      <c r="HV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</row>
    <row r="58" spans="1:260" ht="34.5" customHeight="1" x14ac:dyDescent="0.3">
      <c r="A58" s="19" t="s">
        <v>22</v>
      </c>
      <c r="B58" s="16">
        <f t="shared" si="5"/>
        <v>90</v>
      </c>
      <c r="C58" s="8" t="str">
        <f t="shared" si="0"/>
        <v>Y</v>
      </c>
      <c r="D58" s="8" t="str">
        <f t="shared" si="1"/>
        <v>Y</v>
      </c>
      <c r="E58" s="8" t="str">
        <f t="shared" si="2"/>
        <v>Y</v>
      </c>
      <c r="F58" s="8" t="str">
        <f t="shared" si="3"/>
        <v>N</v>
      </c>
      <c r="G58" s="8" t="str">
        <f t="shared" si="4"/>
        <v>N</v>
      </c>
      <c r="H58" s="9" t="s">
        <v>385</v>
      </c>
      <c r="I58" s="9" t="s">
        <v>332</v>
      </c>
      <c r="J58" s="36" t="s">
        <v>27</v>
      </c>
      <c r="K58" s="10" t="s">
        <v>577</v>
      </c>
      <c r="L58" s="8" t="s">
        <v>19</v>
      </c>
      <c r="M58" s="13">
        <v>97209</v>
      </c>
      <c r="N58" s="20">
        <v>90</v>
      </c>
      <c r="O58" s="13">
        <v>2013</v>
      </c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V58" s="10"/>
      <c r="HX58" s="10"/>
      <c r="HY58" s="10"/>
      <c r="HZ58" s="10"/>
      <c r="IA58" s="10"/>
      <c r="ID58" s="10"/>
      <c r="IE58" s="10"/>
      <c r="IF58" s="10"/>
      <c r="IG58" s="10"/>
      <c r="IH58" s="10"/>
      <c r="II58" s="10"/>
    </row>
    <row r="59" spans="1:260" ht="34.5" customHeight="1" x14ac:dyDescent="0.3">
      <c r="A59" s="8" t="s">
        <v>54</v>
      </c>
      <c r="B59" s="16">
        <f t="shared" si="5"/>
        <v>92</v>
      </c>
      <c r="C59" s="8" t="str">
        <f t="shared" si="0"/>
        <v>Y</v>
      </c>
      <c r="D59" s="8" t="str">
        <f t="shared" si="1"/>
        <v>Y</v>
      </c>
      <c r="E59" s="8" t="str">
        <f t="shared" si="2"/>
        <v>Y</v>
      </c>
      <c r="F59" s="8" t="str">
        <f t="shared" si="3"/>
        <v>N</v>
      </c>
      <c r="G59" s="8" t="str">
        <f t="shared" si="4"/>
        <v>N</v>
      </c>
      <c r="H59" s="9" t="s">
        <v>529</v>
      </c>
      <c r="I59" s="9" t="s">
        <v>530</v>
      </c>
      <c r="J59" s="36" t="s">
        <v>27</v>
      </c>
      <c r="K59" s="10" t="s">
        <v>577</v>
      </c>
      <c r="L59" s="8" t="s">
        <v>19</v>
      </c>
      <c r="M59" s="41" t="s">
        <v>21</v>
      </c>
      <c r="N59" s="42">
        <v>92</v>
      </c>
      <c r="O59" s="15">
        <v>2013</v>
      </c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V59" s="10"/>
      <c r="HW59" s="10"/>
      <c r="ID59" s="9"/>
      <c r="IE59" s="10"/>
      <c r="IF59" s="10"/>
      <c r="IG59" s="10"/>
      <c r="IH59" s="10"/>
    </row>
    <row r="60" spans="1:260" ht="34.5" customHeight="1" x14ac:dyDescent="0.3">
      <c r="B60" s="16">
        <f t="shared" si="5"/>
        <v>177</v>
      </c>
      <c r="C60" s="8" t="str">
        <f t="shared" si="0"/>
        <v>Y</v>
      </c>
      <c r="D60" s="8" t="str">
        <f t="shared" si="1"/>
        <v>Y</v>
      </c>
      <c r="E60" s="8" t="str">
        <f t="shared" si="2"/>
        <v>Y</v>
      </c>
      <c r="F60" s="8" t="str">
        <f t="shared" si="3"/>
        <v>Y</v>
      </c>
      <c r="G60" s="8" t="str">
        <f t="shared" si="4"/>
        <v>Y</v>
      </c>
      <c r="H60" s="9" t="s">
        <v>138</v>
      </c>
      <c r="I60" s="9" t="s">
        <v>391</v>
      </c>
      <c r="J60" s="36" t="s">
        <v>27</v>
      </c>
      <c r="K60" s="10" t="s">
        <v>577</v>
      </c>
      <c r="L60" s="16" t="s">
        <v>19</v>
      </c>
      <c r="M60" s="13">
        <v>97209</v>
      </c>
      <c r="N60" s="13">
        <v>177</v>
      </c>
      <c r="O60" s="13">
        <v>2013</v>
      </c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V60" s="10"/>
      <c r="HW60" s="10"/>
      <c r="HX60" s="10"/>
      <c r="HY60" s="10"/>
      <c r="HZ60" s="10"/>
      <c r="IB60" s="10"/>
      <c r="IC60" s="10"/>
    </row>
    <row r="61" spans="1:260" ht="34.5" customHeight="1" x14ac:dyDescent="0.3">
      <c r="B61" s="16">
        <f t="shared" si="5"/>
        <v>179</v>
      </c>
      <c r="C61" s="8" t="str">
        <f t="shared" si="0"/>
        <v>Y</v>
      </c>
      <c r="D61" s="8" t="str">
        <f t="shared" si="1"/>
        <v>Y</v>
      </c>
      <c r="E61" s="8" t="str">
        <f t="shared" si="2"/>
        <v>Y</v>
      </c>
      <c r="F61" s="8" t="str">
        <f t="shared" si="3"/>
        <v>Y</v>
      </c>
      <c r="G61" s="8" t="str">
        <f t="shared" si="4"/>
        <v>Y</v>
      </c>
      <c r="H61" s="9" t="s">
        <v>98</v>
      </c>
      <c r="I61" s="9" t="s">
        <v>99</v>
      </c>
      <c r="J61" s="36" t="s">
        <v>27</v>
      </c>
      <c r="K61" s="10" t="s">
        <v>577</v>
      </c>
      <c r="L61" s="8" t="s">
        <v>19</v>
      </c>
      <c r="M61" s="13">
        <v>97201</v>
      </c>
      <c r="N61" s="20">
        <v>179</v>
      </c>
      <c r="O61" s="15">
        <v>2013</v>
      </c>
      <c r="P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  <c r="IW61" s="10"/>
      <c r="IX61" s="10"/>
      <c r="IY61" s="10"/>
      <c r="IZ61" s="10"/>
    </row>
    <row r="62" spans="1:260" ht="34.5" customHeight="1" x14ac:dyDescent="0.3">
      <c r="A62" s="19" t="s">
        <v>22</v>
      </c>
      <c r="B62" s="16">
        <f t="shared" si="5"/>
        <v>209</v>
      </c>
      <c r="C62" s="8" t="str">
        <f t="shared" si="0"/>
        <v>Y</v>
      </c>
      <c r="D62" s="8" t="str">
        <f t="shared" si="1"/>
        <v>Y</v>
      </c>
      <c r="E62" s="8" t="str">
        <f t="shared" si="2"/>
        <v>Y</v>
      </c>
      <c r="F62" s="8" t="str">
        <f t="shared" si="3"/>
        <v>Y</v>
      </c>
      <c r="G62" s="8" t="str">
        <f t="shared" si="4"/>
        <v>Y</v>
      </c>
      <c r="H62" s="9" t="s">
        <v>335</v>
      </c>
      <c r="I62" s="9" t="s">
        <v>230</v>
      </c>
      <c r="J62" s="36" t="s">
        <v>27</v>
      </c>
      <c r="K62" s="10" t="s">
        <v>577</v>
      </c>
      <c r="L62" s="8" t="s">
        <v>19</v>
      </c>
      <c r="M62" s="13">
        <v>97219</v>
      </c>
      <c r="N62" s="20">
        <v>209</v>
      </c>
      <c r="O62" s="15">
        <v>2013</v>
      </c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N62" s="10"/>
      <c r="HO62" s="10"/>
      <c r="HV62" s="9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</row>
    <row r="63" spans="1:260" ht="34.5" customHeight="1" x14ac:dyDescent="0.3">
      <c r="B63" s="16">
        <f t="shared" si="5"/>
        <v>282</v>
      </c>
      <c r="C63" s="8" t="str">
        <f t="shared" si="0"/>
        <v>Y</v>
      </c>
      <c r="D63" s="8" t="str">
        <f t="shared" si="1"/>
        <v>Y</v>
      </c>
      <c r="E63" s="8" t="str">
        <f t="shared" si="2"/>
        <v>Y</v>
      </c>
      <c r="F63" s="8" t="str">
        <f t="shared" si="3"/>
        <v>Y</v>
      </c>
      <c r="G63" s="8" t="str">
        <f t="shared" si="4"/>
        <v>Y</v>
      </c>
      <c r="H63" s="9" t="s">
        <v>116</v>
      </c>
      <c r="I63" s="9" t="s">
        <v>282</v>
      </c>
      <c r="J63" s="36" t="s">
        <v>27</v>
      </c>
      <c r="K63" s="10" t="s">
        <v>577</v>
      </c>
      <c r="L63" s="8" t="s">
        <v>19</v>
      </c>
      <c r="M63" s="13">
        <v>97210</v>
      </c>
      <c r="N63" s="13">
        <v>282</v>
      </c>
      <c r="O63" s="13">
        <v>2013</v>
      </c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N63" s="10"/>
      <c r="HO63" s="10"/>
      <c r="HV63" s="9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</row>
    <row r="64" spans="1:260" ht="34.5" customHeight="1" x14ac:dyDescent="0.3">
      <c r="B64" s="16">
        <f t="shared" si="5"/>
        <v>283</v>
      </c>
      <c r="C64" s="8" t="str">
        <f t="shared" si="0"/>
        <v>Y</v>
      </c>
      <c r="D64" s="8" t="str">
        <f t="shared" si="1"/>
        <v>Y</v>
      </c>
      <c r="E64" s="8" t="str">
        <f t="shared" si="2"/>
        <v>Y</v>
      </c>
      <c r="F64" s="8" t="str">
        <f t="shared" si="3"/>
        <v>Y</v>
      </c>
      <c r="G64" s="8" t="str">
        <f t="shared" si="4"/>
        <v>Y</v>
      </c>
      <c r="H64" s="9" t="s">
        <v>336</v>
      </c>
      <c r="I64" s="9" t="s">
        <v>337</v>
      </c>
      <c r="J64" s="36" t="s">
        <v>27</v>
      </c>
      <c r="K64" s="10" t="s">
        <v>577</v>
      </c>
      <c r="L64" s="8" t="s">
        <v>19</v>
      </c>
      <c r="M64" s="13">
        <v>97201</v>
      </c>
      <c r="N64" s="13">
        <v>283</v>
      </c>
      <c r="O64" s="13">
        <v>2013</v>
      </c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N64" s="10"/>
      <c r="HO64" s="10"/>
      <c r="HV64" s="9"/>
      <c r="HW64" s="10"/>
      <c r="HX64" s="10"/>
      <c r="HY64" s="10"/>
      <c r="HZ64" s="10"/>
      <c r="IA64" s="10"/>
      <c r="IB64" s="10"/>
      <c r="IC64" s="10"/>
    </row>
    <row r="65" spans="1:243" ht="34.5" customHeight="1" x14ac:dyDescent="0.3">
      <c r="B65" s="16">
        <f t="shared" si="5"/>
        <v>7</v>
      </c>
      <c r="C65" s="8" t="str">
        <f t="shared" si="0"/>
        <v>N</v>
      </c>
      <c r="D65" s="8" t="str">
        <f t="shared" si="1"/>
        <v>N</v>
      </c>
      <c r="E65" s="8" t="str">
        <f t="shared" si="2"/>
        <v>N</v>
      </c>
      <c r="F65" s="8" t="str">
        <f t="shared" si="3"/>
        <v>N</v>
      </c>
      <c r="G65" s="8" t="str">
        <f t="shared" si="4"/>
        <v>N</v>
      </c>
      <c r="I65" s="9" t="s">
        <v>236</v>
      </c>
      <c r="J65" s="36" t="s">
        <v>27</v>
      </c>
      <c r="K65" s="21" t="s">
        <v>577</v>
      </c>
      <c r="L65" s="8" t="s">
        <v>19</v>
      </c>
      <c r="M65" s="13">
        <v>97209</v>
      </c>
      <c r="N65" s="14">
        <v>7</v>
      </c>
      <c r="O65" s="15">
        <v>2014</v>
      </c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P65" s="10"/>
      <c r="HW65" s="10"/>
      <c r="HX65" s="9"/>
      <c r="HY65" s="9"/>
      <c r="HZ65" s="9"/>
      <c r="IA65" s="10"/>
      <c r="IB65" s="10"/>
      <c r="IC65" s="10"/>
      <c r="ID65" s="10"/>
      <c r="IE65" s="10"/>
      <c r="IF65" s="10"/>
      <c r="IG65" s="10"/>
      <c r="IH65" s="10"/>
      <c r="II65" s="10"/>
    </row>
    <row r="66" spans="1:243" ht="34.5" customHeight="1" x14ac:dyDescent="0.3">
      <c r="B66" s="16">
        <f t="shared" si="5"/>
        <v>18</v>
      </c>
      <c r="C66" s="8" t="str">
        <f t="shared" ref="C66:C129" si="6">IF($B66&gt;20,"Y","N")</f>
        <v>N</v>
      </c>
      <c r="D66" s="8" t="str">
        <f t="shared" ref="D66:D129" si="7">IF($B66&gt;50,"Y","N")</f>
        <v>N</v>
      </c>
      <c r="E66" s="8" t="str">
        <f t="shared" ref="E66:E129" si="8">IF($B66&gt;80,"Y","N")</f>
        <v>N</v>
      </c>
      <c r="F66" s="8" t="str">
        <f t="shared" ref="F66:F129" si="9">IF($B66&gt;100,"Y","N")</f>
        <v>N</v>
      </c>
      <c r="G66" s="8" t="str">
        <f t="shared" ref="G66:G129" si="10">IF($B66&gt;150,"Y","N")</f>
        <v>N</v>
      </c>
      <c r="I66" s="9" t="s">
        <v>1</v>
      </c>
      <c r="J66" s="36" t="s">
        <v>27</v>
      </c>
      <c r="K66" s="10" t="s">
        <v>577</v>
      </c>
      <c r="L66" s="8" t="s">
        <v>19</v>
      </c>
      <c r="M66" s="13">
        <v>97210</v>
      </c>
      <c r="N66" s="22">
        <v>18</v>
      </c>
      <c r="O66" s="13">
        <v>2014</v>
      </c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W66" s="10"/>
      <c r="HX66" s="10"/>
      <c r="HY66" s="10"/>
      <c r="HZ66" s="10"/>
      <c r="IB66" s="10"/>
      <c r="IC66" s="10"/>
      <c r="ID66" s="10"/>
      <c r="IE66" s="10"/>
      <c r="IF66" s="10"/>
      <c r="IG66" s="10"/>
      <c r="IH66" s="10"/>
      <c r="II66" s="10"/>
    </row>
    <row r="67" spans="1:243" ht="34.5" customHeight="1" x14ac:dyDescent="0.3">
      <c r="B67" s="16">
        <f t="shared" si="5"/>
        <v>26</v>
      </c>
      <c r="C67" s="8" t="str">
        <f t="shared" si="6"/>
        <v>Y</v>
      </c>
      <c r="D67" s="8" t="str">
        <f t="shared" si="7"/>
        <v>N</v>
      </c>
      <c r="E67" s="8" t="str">
        <f t="shared" si="8"/>
        <v>N</v>
      </c>
      <c r="F67" s="8" t="str">
        <f t="shared" si="9"/>
        <v>N</v>
      </c>
      <c r="G67" s="8" t="str">
        <f t="shared" si="10"/>
        <v>N</v>
      </c>
      <c r="H67" s="9" t="s">
        <v>6</v>
      </c>
      <c r="I67" s="9" t="s">
        <v>388</v>
      </c>
      <c r="J67" s="36" t="s">
        <v>27</v>
      </c>
      <c r="K67" s="21" t="s">
        <v>577</v>
      </c>
      <c r="L67" s="8" t="s">
        <v>19</v>
      </c>
      <c r="M67" s="13">
        <v>97201</v>
      </c>
      <c r="N67" s="13">
        <v>26</v>
      </c>
      <c r="O67" s="13">
        <v>2014</v>
      </c>
      <c r="P67" s="10"/>
      <c r="HM67" s="10"/>
      <c r="HN67" s="10"/>
      <c r="HP67" s="10"/>
      <c r="HQ67" s="10"/>
      <c r="HR67" s="10"/>
      <c r="HS67" s="10"/>
      <c r="HT67" s="10"/>
      <c r="HU67" s="10"/>
      <c r="HX67" s="10"/>
      <c r="HY67" s="10"/>
      <c r="HZ67" s="10"/>
      <c r="IA67" s="10"/>
      <c r="IB67" s="10"/>
      <c r="IC67" s="10"/>
    </row>
    <row r="68" spans="1:243" ht="34.5" customHeight="1" x14ac:dyDescent="0.3">
      <c r="B68" s="16">
        <f t="shared" si="5"/>
        <v>40</v>
      </c>
      <c r="C68" s="8" t="str">
        <f t="shared" si="6"/>
        <v>Y</v>
      </c>
      <c r="D68" s="8" t="str">
        <f t="shared" si="7"/>
        <v>N</v>
      </c>
      <c r="E68" s="8" t="str">
        <f t="shared" si="8"/>
        <v>N</v>
      </c>
      <c r="F68" s="8" t="str">
        <f t="shared" si="9"/>
        <v>N</v>
      </c>
      <c r="G68" s="8" t="str">
        <f t="shared" si="10"/>
        <v>N</v>
      </c>
      <c r="H68" s="9" t="s">
        <v>291</v>
      </c>
      <c r="I68" s="9" t="s">
        <v>159</v>
      </c>
      <c r="J68" s="36" t="s">
        <v>27</v>
      </c>
      <c r="K68" s="10" t="s">
        <v>577</v>
      </c>
      <c r="L68" s="8" t="s">
        <v>19</v>
      </c>
      <c r="M68" s="13">
        <v>97214</v>
      </c>
      <c r="N68" s="13">
        <v>40</v>
      </c>
      <c r="O68" s="13">
        <v>2014</v>
      </c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N68" s="10"/>
      <c r="HO68" s="10"/>
      <c r="HV68" s="9"/>
      <c r="HW68" s="10"/>
      <c r="HX68" s="10"/>
      <c r="HY68" s="10"/>
      <c r="HZ68" s="10"/>
      <c r="IA68" s="10"/>
      <c r="ID68" s="10"/>
      <c r="IE68" s="10"/>
      <c r="IF68" s="10"/>
      <c r="IG68" s="10"/>
      <c r="IH68" s="10"/>
      <c r="II68" s="10"/>
    </row>
    <row r="69" spans="1:243" ht="34.5" customHeight="1" x14ac:dyDescent="0.3">
      <c r="B69" s="16">
        <f t="shared" si="5"/>
        <v>54</v>
      </c>
      <c r="C69" s="8" t="str">
        <f t="shared" si="6"/>
        <v>Y</v>
      </c>
      <c r="D69" s="8" t="str">
        <f t="shared" si="7"/>
        <v>Y</v>
      </c>
      <c r="E69" s="8" t="str">
        <f t="shared" si="8"/>
        <v>N</v>
      </c>
      <c r="F69" s="8" t="str">
        <f t="shared" si="9"/>
        <v>N</v>
      </c>
      <c r="G69" s="8" t="str">
        <f t="shared" si="10"/>
        <v>N</v>
      </c>
      <c r="H69" s="9" t="s">
        <v>226</v>
      </c>
      <c r="I69" s="9" t="s">
        <v>227</v>
      </c>
      <c r="J69" s="36" t="s">
        <v>27</v>
      </c>
      <c r="K69" s="10" t="s">
        <v>577</v>
      </c>
      <c r="L69" s="8" t="s">
        <v>19</v>
      </c>
      <c r="M69" s="13">
        <v>97201</v>
      </c>
      <c r="N69" s="13">
        <v>54</v>
      </c>
      <c r="O69" s="13">
        <v>2014</v>
      </c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N69" s="10"/>
      <c r="HP69" s="9"/>
      <c r="HV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</row>
    <row r="70" spans="1:243" ht="34.5" customHeight="1" x14ac:dyDescent="0.3">
      <c r="B70" s="16">
        <f t="shared" ref="B70:B133" si="11">IF(N70="",0,N70)</f>
        <v>56</v>
      </c>
      <c r="C70" s="8" t="str">
        <f t="shared" si="6"/>
        <v>Y</v>
      </c>
      <c r="D70" s="8" t="str">
        <f t="shared" si="7"/>
        <v>Y</v>
      </c>
      <c r="E70" s="8" t="str">
        <f t="shared" si="8"/>
        <v>N</v>
      </c>
      <c r="F70" s="8" t="str">
        <f t="shared" si="9"/>
        <v>N</v>
      </c>
      <c r="G70" s="8" t="str">
        <f t="shared" si="10"/>
        <v>N</v>
      </c>
      <c r="H70" s="9" t="s">
        <v>430</v>
      </c>
      <c r="I70" s="9" t="s">
        <v>431</v>
      </c>
      <c r="J70" s="36" t="s">
        <v>27</v>
      </c>
      <c r="K70" s="10" t="s">
        <v>577</v>
      </c>
      <c r="L70" s="8" t="s">
        <v>19</v>
      </c>
      <c r="M70" s="13">
        <v>97210</v>
      </c>
      <c r="N70" s="13">
        <v>56</v>
      </c>
      <c r="O70" s="13">
        <v>2014</v>
      </c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O70" s="10"/>
      <c r="HP70" s="10"/>
      <c r="HQ70" s="10"/>
      <c r="HR70" s="10"/>
      <c r="HS70" s="10"/>
      <c r="HT70" s="10"/>
      <c r="HU70" s="10"/>
      <c r="HV70" s="10"/>
      <c r="HX70" s="10"/>
      <c r="HY70" s="10"/>
      <c r="HZ70" s="10"/>
      <c r="IA70" s="10"/>
      <c r="ID70" s="10"/>
      <c r="IE70" s="10"/>
      <c r="IF70" s="10"/>
      <c r="IG70" s="10"/>
      <c r="IH70" s="10"/>
      <c r="II70" s="10"/>
    </row>
    <row r="71" spans="1:243" ht="34.5" customHeight="1" x14ac:dyDescent="0.3">
      <c r="A71" s="8" t="s">
        <v>22</v>
      </c>
      <c r="B71" s="16">
        <f t="shared" si="11"/>
        <v>80</v>
      </c>
      <c r="C71" s="8" t="str">
        <f t="shared" si="6"/>
        <v>Y</v>
      </c>
      <c r="D71" s="8" t="str">
        <f t="shared" si="7"/>
        <v>Y</v>
      </c>
      <c r="E71" s="8" t="str">
        <f t="shared" si="8"/>
        <v>N</v>
      </c>
      <c r="F71" s="8" t="str">
        <f t="shared" si="9"/>
        <v>N</v>
      </c>
      <c r="G71" s="8" t="str">
        <f t="shared" si="10"/>
        <v>N</v>
      </c>
      <c r="H71" s="9" t="s">
        <v>225</v>
      </c>
      <c r="I71" s="9" t="s">
        <v>74</v>
      </c>
      <c r="J71" s="36" t="s">
        <v>27</v>
      </c>
      <c r="K71" s="10" t="s">
        <v>577</v>
      </c>
      <c r="L71" s="8" t="s">
        <v>19</v>
      </c>
      <c r="M71" s="13">
        <v>97209</v>
      </c>
      <c r="N71" s="13">
        <v>80</v>
      </c>
      <c r="O71" s="13">
        <v>2014</v>
      </c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</row>
    <row r="72" spans="1:243" ht="34.5" customHeight="1" x14ac:dyDescent="0.3">
      <c r="B72" s="16">
        <f t="shared" si="11"/>
        <v>81</v>
      </c>
      <c r="C72" s="8" t="str">
        <f t="shared" si="6"/>
        <v>Y</v>
      </c>
      <c r="D72" s="8" t="str">
        <f t="shared" si="7"/>
        <v>Y</v>
      </c>
      <c r="E72" s="8" t="str">
        <f t="shared" si="8"/>
        <v>Y</v>
      </c>
      <c r="F72" s="8" t="str">
        <f t="shared" si="9"/>
        <v>N</v>
      </c>
      <c r="G72" s="8" t="str">
        <f t="shared" si="10"/>
        <v>N</v>
      </c>
      <c r="H72" s="9" t="s">
        <v>296</v>
      </c>
      <c r="I72" s="9" t="s">
        <v>297</v>
      </c>
      <c r="J72" s="36" t="s">
        <v>27</v>
      </c>
      <c r="K72" s="21" t="s">
        <v>577</v>
      </c>
      <c r="L72" s="8" t="s">
        <v>19</v>
      </c>
      <c r="M72" s="13">
        <v>97201</v>
      </c>
      <c r="N72" s="14">
        <v>81</v>
      </c>
      <c r="O72" s="15">
        <v>2014</v>
      </c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W72" s="10"/>
      <c r="HX72" s="10"/>
      <c r="HY72" s="10"/>
      <c r="HZ72" s="10"/>
      <c r="IA72" s="26"/>
      <c r="IB72" s="10"/>
      <c r="IC72" s="10"/>
      <c r="ID72" s="10"/>
      <c r="IE72" s="10"/>
      <c r="IF72" s="10"/>
      <c r="IG72" s="10"/>
      <c r="IH72" s="10"/>
      <c r="II72" s="10"/>
    </row>
    <row r="73" spans="1:243" ht="34.5" customHeight="1" x14ac:dyDescent="0.3">
      <c r="B73" s="16">
        <f t="shared" si="11"/>
        <v>86</v>
      </c>
      <c r="C73" s="8" t="str">
        <f t="shared" si="6"/>
        <v>Y</v>
      </c>
      <c r="D73" s="8" t="str">
        <f t="shared" si="7"/>
        <v>Y</v>
      </c>
      <c r="E73" s="8" t="str">
        <f t="shared" si="8"/>
        <v>Y</v>
      </c>
      <c r="F73" s="8" t="str">
        <f t="shared" si="9"/>
        <v>N</v>
      </c>
      <c r="G73" s="8" t="str">
        <f t="shared" si="10"/>
        <v>N</v>
      </c>
      <c r="I73" s="9" t="s">
        <v>168</v>
      </c>
      <c r="J73" s="36" t="s">
        <v>27</v>
      </c>
      <c r="K73" s="10" t="s">
        <v>577</v>
      </c>
      <c r="L73" s="8" t="s">
        <v>19</v>
      </c>
      <c r="M73" s="13">
        <v>97205</v>
      </c>
      <c r="N73" s="13">
        <v>86</v>
      </c>
      <c r="O73" s="13">
        <v>2014</v>
      </c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Q73" s="10"/>
      <c r="HR73" s="10"/>
      <c r="HS73" s="10"/>
      <c r="HT73" s="10"/>
      <c r="HU73" s="10"/>
      <c r="HV73" s="9"/>
      <c r="HX73" s="10"/>
      <c r="HY73" s="10"/>
      <c r="HZ73" s="10"/>
      <c r="IA73" s="10"/>
      <c r="IB73" s="10"/>
      <c r="IC73" s="10"/>
    </row>
    <row r="74" spans="1:243" ht="34.5" customHeight="1" x14ac:dyDescent="0.3">
      <c r="B74" s="16">
        <f t="shared" si="11"/>
        <v>104</v>
      </c>
      <c r="C74" s="8" t="str">
        <f t="shared" si="6"/>
        <v>Y</v>
      </c>
      <c r="D74" s="8" t="str">
        <f t="shared" si="7"/>
        <v>Y</v>
      </c>
      <c r="E74" s="8" t="str">
        <f t="shared" si="8"/>
        <v>Y</v>
      </c>
      <c r="F74" s="8" t="str">
        <f t="shared" si="9"/>
        <v>Y</v>
      </c>
      <c r="G74" s="8" t="str">
        <f t="shared" si="10"/>
        <v>N</v>
      </c>
      <c r="H74" s="9" t="s">
        <v>389</v>
      </c>
      <c r="I74" s="9" t="s">
        <v>235</v>
      </c>
      <c r="J74" s="36" t="s">
        <v>27</v>
      </c>
      <c r="K74" s="8" t="s">
        <v>577</v>
      </c>
      <c r="L74" s="8" t="s">
        <v>19</v>
      </c>
      <c r="M74" s="13">
        <v>97209</v>
      </c>
      <c r="N74" s="13">
        <v>104</v>
      </c>
      <c r="O74" s="13">
        <v>2014</v>
      </c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N74" s="10"/>
      <c r="HO74" s="10"/>
      <c r="HV74" s="9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</row>
    <row r="75" spans="1:243" ht="34.5" customHeight="1" x14ac:dyDescent="0.3">
      <c r="A75" s="19" t="s">
        <v>22</v>
      </c>
      <c r="B75" s="16">
        <f t="shared" si="11"/>
        <v>104</v>
      </c>
      <c r="C75" s="8" t="str">
        <f t="shared" si="6"/>
        <v>Y</v>
      </c>
      <c r="D75" s="8" t="str">
        <f t="shared" si="7"/>
        <v>Y</v>
      </c>
      <c r="E75" s="8" t="str">
        <f t="shared" si="8"/>
        <v>Y</v>
      </c>
      <c r="F75" s="8" t="str">
        <f t="shared" si="9"/>
        <v>Y</v>
      </c>
      <c r="G75" s="8" t="str">
        <f t="shared" si="10"/>
        <v>N</v>
      </c>
      <c r="I75" s="9" t="s">
        <v>309</v>
      </c>
      <c r="J75" s="36" t="s">
        <v>27</v>
      </c>
      <c r="K75" s="10" t="s">
        <v>577</v>
      </c>
      <c r="L75" s="8" t="s">
        <v>19</v>
      </c>
      <c r="M75" s="13">
        <v>97209</v>
      </c>
      <c r="N75" s="13">
        <v>104</v>
      </c>
      <c r="O75" s="13">
        <v>2014</v>
      </c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N75" s="10"/>
      <c r="HP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</row>
    <row r="76" spans="1:243" ht="34.5" customHeight="1" x14ac:dyDescent="0.3">
      <c r="B76" s="16">
        <f t="shared" si="11"/>
        <v>118</v>
      </c>
      <c r="C76" s="8" t="str">
        <f t="shared" si="6"/>
        <v>Y</v>
      </c>
      <c r="D76" s="8" t="str">
        <f t="shared" si="7"/>
        <v>Y</v>
      </c>
      <c r="E76" s="8" t="str">
        <f t="shared" si="8"/>
        <v>Y</v>
      </c>
      <c r="F76" s="8" t="str">
        <f t="shared" si="9"/>
        <v>Y</v>
      </c>
      <c r="G76" s="8" t="str">
        <f t="shared" si="10"/>
        <v>N</v>
      </c>
      <c r="H76" s="9" t="s">
        <v>233</v>
      </c>
      <c r="I76" s="9" t="s">
        <v>435</v>
      </c>
      <c r="J76" s="36" t="s">
        <v>27</v>
      </c>
      <c r="K76" s="21" t="s">
        <v>577</v>
      </c>
      <c r="L76" s="8" t="s">
        <v>19</v>
      </c>
      <c r="M76" s="13">
        <v>97201</v>
      </c>
      <c r="N76" s="20">
        <v>118</v>
      </c>
      <c r="O76" s="15">
        <v>2014</v>
      </c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N76" s="10"/>
      <c r="HO76" s="10"/>
      <c r="HV76" s="9"/>
      <c r="HW76" s="10"/>
      <c r="IA76" s="10"/>
      <c r="IB76" s="10"/>
      <c r="IC76" s="10"/>
      <c r="ID76" s="10"/>
      <c r="IE76" s="10"/>
      <c r="IF76" s="10"/>
      <c r="IG76" s="10"/>
      <c r="IH76" s="10"/>
      <c r="II76" s="10"/>
    </row>
    <row r="77" spans="1:243" ht="34.5" customHeight="1" x14ac:dyDescent="0.3">
      <c r="B77" s="16">
        <f t="shared" si="11"/>
        <v>134</v>
      </c>
      <c r="C77" s="8" t="str">
        <f t="shared" si="6"/>
        <v>Y</v>
      </c>
      <c r="D77" s="8" t="str">
        <f t="shared" si="7"/>
        <v>Y</v>
      </c>
      <c r="E77" s="8" t="str">
        <f t="shared" si="8"/>
        <v>Y</v>
      </c>
      <c r="F77" s="8" t="str">
        <f t="shared" si="9"/>
        <v>Y</v>
      </c>
      <c r="G77" s="8" t="str">
        <f t="shared" si="10"/>
        <v>N</v>
      </c>
      <c r="H77" s="9" t="s">
        <v>533</v>
      </c>
      <c r="I77" s="9" t="s">
        <v>223</v>
      </c>
      <c r="J77" s="36" t="s">
        <v>27</v>
      </c>
      <c r="K77" s="10" t="s">
        <v>577</v>
      </c>
      <c r="L77" s="8" t="s">
        <v>19</v>
      </c>
      <c r="M77" s="13">
        <v>97209</v>
      </c>
      <c r="N77" s="20">
        <v>134</v>
      </c>
      <c r="O77" s="15">
        <v>2014</v>
      </c>
      <c r="P77" s="10"/>
      <c r="HM77" s="10"/>
      <c r="HO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9"/>
      <c r="IC77" s="9"/>
      <c r="ID77" s="10"/>
      <c r="IE77" s="10"/>
      <c r="IF77" s="10"/>
      <c r="IG77" s="10"/>
      <c r="IH77" s="10"/>
      <c r="II77" s="10"/>
    </row>
    <row r="78" spans="1:243" ht="34.5" customHeight="1" x14ac:dyDescent="0.3">
      <c r="B78" s="16">
        <f t="shared" si="11"/>
        <v>134</v>
      </c>
      <c r="C78" s="8" t="str">
        <f t="shared" si="6"/>
        <v>Y</v>
      </c>
      <c r="D78" s="8" t="str">
        <f t="shared" si="7"/>
        <v>Y</v>
      </c>
      <c r="E78" s="8" t="str">
        <f t="shared" si="8"/>
        <v>Y</v>
      </c>
      <c r="F78" s="8" t="str">
        <f t="shared" si="9"/>
        <v>Y</v>
      </c>
      <c r="G78" s="8" t="str">
        <f t="shared" si="10"/>
        <v>N</v>
      </c>
      <c r="H78" s="9" t="s">
        <v>301</v>
      </c>
      <c r="I78" s="9" t="s">
        <v>156</v>
      </c>
      <c r="J78" s="36" t="s">
        <v>27</v>
      </c>
      <c r="K78" s="10" t="s">
        <v>577</v>
      </c>
      <c r="L78" s="8" t="s">
        <v>19</v>
      </c>
      <c r="M78" s="13">
        <v>97201</v>
      </c>
      <c r="N78" s="20">
        <v>134</v>
      </c>
      <c r="O78" s="15">
        <v>2014</v>
      </c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X78" s="10"/>
      <c r="HY78" s="10"/>
      <c r="HZ78" s="10"/>
      <c r="IA78" s="10"/>
      <c r="ID78" s="10"/>
      <c r="IE78" s="10"/>
      <c r="IF78" s="10"/>
      <c r="IG78" s="10"/>
      <c r="IH78" s="10"/>
      <c r="II78" s="10"/>
    </row>
    <row r="79" spans="1:243" ht="34.5" customHeight="1" x14ac:dyDescent="0.3">
      <c r="A79" s="19"/>
      <c r="B79" s="16">
        <f t="shared" si="11"/>
        <v>134</v>
      </c>
      <c r="C79" s="8" t="str">
        <f t="shared" si="6"/>
        <v>Y</v>
      </c>
      <c r="D79" s="8" t="str">
        <f t="shared" si="7"/>
        <v>Y</v>
      </c>
      <c r="E79" s="8" t="str">
        <f t="shared" si="8"/>
        <v>Y</v>
      </c>
      <c r="F79" s="8" t="str">
        <f t="shared" si="9"/>
        <v>Y</v>
      </c>
      <c r="G79" s="8" t="str">
        <f t="shared" si="10"/>
        <v>N</v>
      </c>
      <c r="H79" s="9" t="s">
        <v>525</v>
      </c>
      <c r="I79" s="9" t="s">
        <v>526</v>
      </c>
      <c r="J79" s="23" t="s">
        <v>27</v>
      </c>
      <c r="K79" s="10" t="s">
        <v>577</v>
      </c>
      <c r="L79" s="8" t="s">
        <v>19</v>
      </c>
      <c r="M79" s="41" t="s">
        <v>24</v>
      </c>
      <c r="N79" s="42">
        <v>134</v>
      </c>
      <c r="O79" s="15">
        <v>2014</v>
      </c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N79" s="10"/>
      <c r="HO79" s="10"/>
      <c r="HP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</row>
    <row r="80" spans="1:243" ht="34.5" customHeight="1" x14ac:dyDescent="0.3">
      <c r="A80" s="8" t="s">
        <v>54</v>
      </c>
      <c r="B80" s="16">
        <f t="shared" si="11"/>
        <v>18</v>
      </c>
      <c r="C80" s="8" t="str">
        <f t="shared" si="6"/>
        <v>N</v>
      </c>
      <c r="D80" s="8" t="str">
        <f t="shared" si="7"/>
        <v>N</v>
      </c>
      <c r="E80" s="8" t="str">
        <f t="shared" si="8"/>
        <v>N</v>
      </c>
      <c r="F80" s="8" t="str">
        <f t="shared" si="9"/>
        <v>N</v>
      </c>
      <c r="G80" s="8" t="str">
        <f t="shared" si="10"/>
        <v>N</v>
      </c>
      <c r="H80" s="9" t="s">
        <v>327</v>
      </c>
      <c r="I80" s="9" t="s">
        <v>534</v>
      </c>
      <c r="J80" s="36" t="s">
        <v>27</v>
      </c>
      <c r="K80" s="10" t="s">
        <v>577</v>
      </c>
      <c r="L80" s="8" t="s">
        <v>19</v>
      </c>
      <c r="M80" s="41" t="s">
        <v>24</v>
      </c>
      <c r="N80" s="42">
        <v>18</v>
      </c>
      <c r="O80" s="15">
        <v>2015</v>
      </c>
    </row>
    <row r="81" spans="1:260" ht="34.5" customHeight="1" x14ac:dyDescent="0.3">
      <c r="A81" s="19"/>
      <c r="B81" s="16">
        <f t="shared" si="11"/>
        <v>24</v>
      </c>
      <c r="C81" s="8" t="str">
        <f t="shared" si="6"/>
        <v>Y</v>
      </c>
      <c r="D81" s="8" t="str">
        <f t="shared" si="7"/>
        <v>N</v>
      </c>
      <c r="E81" s="8" t="str">
        <f t="shared" si="8"/>
        <v>N</v>
      </c>
      <c r="F81" s="8" t="str">
        <f t="shared" si="9"/>
        <v>N</v>
      </c>
      <c r="G81" s="8" t="str">
        <f t="shared" si="10"/>
        <v>N</v>
      </c>
      <c r="H81" s="9" t="s">
        <v>420</v>
      </c>
      <c r="I81" s="9" t="s">
        <v>392</v>
      </c>
      <c r="J81" s="36" t="s">
        <v>27</v>
      </c>
      <c r="K81" s="21" t="s">
        <v>577</v>
      </c>
      <c r="L81" s="8" t="s">
        <v>19</v>
      </c>
      <c r="M81" s="13">
        <v>97201</v>
      </c>
      <c r="N81" s="13">
        <v>24</v>
      </c>
      <c r="O81" s="13">
        <v>2015</v>
      </c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P81" s="10"/>
      <c r="HQ81" s="10"/>
      <c r="HR81" s="10"/>
      <c r="HS81" s="10"/>
      <c r="HT81" s="10"/>
      <c r="HU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</row>
    <row r="82" spans="1:260" ht="34.5" customHeight="1" x14ac:dyDescent="0.3">
      <c r="A82" s="19"/>
      <c r="B82" s="16">
        <f t="shared" si="11"/>
        <v>48</v>
      </c>
      <c r="C82" s="8" t="str">
        <f t="shared" si="6"/>
        <v>Y</v>
      </c>
      <c r="D82" s="8" t="str">
        <f t="shared" si="7"/>
        <v>N</v>
      </c>
      <c r="E82" s="8" t="str">
        <f t="shared" si="8"/>
        <v>N</v>
      </c>
      <c r="F82" s="8" t="str">
        <f t="shared" si="9"/>
        <v>N</v>
      </c>
      <c r="G82" s="8" t="str">
        <f t="shared" si="10"/>
        <v>N</v>
      </c>
      <c r="I82" s="9" t="s">
        <v>310</v>
      </c>
      <c r="J82" s="36" t="s">
        <v>27</v>
      </c>
      <c r="K82" s="10" t="s">
        <v>577</v>
      </c>
      <c r="L82" s="8" t="s">
        <v>19</v>
      </c>
      <c r="M82" s="13">
        <v>97209</v>
      </c>
      <c r="N82" s="13">
        <v>48</v>
      </c>
      <c r="O82" s="13">
        <v>2015</v>
      </c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N82" s="10"/>
      <c r="HO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9"/>
      <c r="IB82" s="10"/>
      <c r="IC82" s="10"/>
    </row>
    <row r="83" spans="1:260" ht="34.5" customHeight="1" x14ac:dyDescent="0.3">
      <c r="B83" s="16">
        <f t="shared" si="11"/>
        <v>61</v>
      </c>
      <c r="C83" s="8" t="str">
        <f t="shared" si="6"/>
        <v>Y</v>
      </c>
      <c r="D83" s="8" t="str">
        <f t="shared" si="7"/>
        <v>Y</v>
      </c>
      <c r="E83" s="8" t="str">
        <f t="shared" si="8"/>
        <v>N</v>
      </c>
      <c r="F83" s="8" t="str">
        <f t="shared" si="9"/>
        <v>N</v>
      </c>
      <c r="G83" s="8" t="str">
        <f t="shared" si="10"/>
        <v>N</v>
      </c>
      <c r="I83" s="9" t="s">
        <v>393</v>
      </c>
      <c r="J83" s="36" t="s">
        <v>27</v>
      </c>
      <c r="K83" s="21" t="s">
        <v>577</v>
      </c>
      <c r="L83" s="8" t="s">
        <v>19</v>
      </c>
      <c r="M83" s="13">
        <v>97201</v>
      </c>
      <c r="N83" s="13">
        <v>61</v>
      </c>
      <c r="O83" s="13">
        <v>2015</v>
      </c>
      <c r="HM83" s="10"/>
      <c r="HN83" s="10"/>
      <c r="HO83" s="10"/>
      <c r="HV83" s="10"/>
      <c r="IA83" s="10"/>
    </row>
    <row r="84" spans="1:260" ht="34.5" customHeight="1" x14ac:dyDescent="0.3">
      <c r="A84" s="19" t="s">
        <v>22</v>
      </c>
      <c r="B84" s="16">
        <f t="shared" si="11"/>
        <v>62</v>
      </c>
      <c r="C84" s="8" t="str">
        <f t="shared" si="6"/>
        <v>Y</v>
      </c>
      <c r="D84" s="8" t="str">
        <f t="shared" si="7"/>
        <v>Y</v>
      </c>
      <c r="E84" s="8" t="str">
        <f t="shared" si="8"/>
        <v>N</v>
      </c>
      <c r="F84" s="8" t="str">
        <f t="shared" si="9"/>
        <v>N</v>
      </c>
      <c r="G84" s="8" t="str">
        <f t="shared" si="10"/>
        <v>N</v>
      </c>
      <c r="H84" s="9" t="s">
        <v>453</v>
      </c>
      <c r="I84" s="9" t="s">
        <v>3</v>
      </c>
      <c r="J84" s="36" t="s">
        <v>27</v>
      </c>
      <c r="K84" s="10" t="s">
        <v>577</v>
      </c>
      <c r="L84" s="8" t="s">
        <v>19</v>
      </c>
      <c r="M84" s="13">
        <v>97209</v>
      </c>
      <c r="N84" s="13">
        <v>62</v>
      </c>
      <c r="O84" s="13">
        <v>2015</v>
      </c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</row>
    <row r="85" spans="1:260" ht="34.5" customHeight="1" x14ac:dyDescent="0.3">
      <c r="A85" s="8" t="s">
        <v>54</v>
      </c>
      <c r="B85" s="16">
        <f t="shared" si="11"/>
        <v>110</v>
      </c>
      <c r="C85" s="8" t="str">
        <f t="shared" si="6"/>
        <v>Y</v>
      </c>
      <c r="D85" s="8" t="str">
        <f t="shared" si="7"/>
        <v>Y</v>
      </c>
      <c r="E85" s="8" t="str">
        <f t="shared" si="8"/>
        <v>Y</v>
      </c>
      <c r="F85" s="8" t="str">
        <f t="shared" si="9"/>
        <v>Y</v>
      </c>
      <c r="G85" s="8" t="str">
        <f t="shared" si="10"/>
        <v>N</v>
      </c>
      <c r="H85" s="9" t="s">
        <v>531</v>
      </c>
      <c r="I85" s="9" t="s">
        <v>532</v>
      </c>
      <c r="J85" s="23" t="s">
        <v>27</v>
      </c>
      <c r="K85" s="10" t="s">
        <v>577</v>
      </c>
      <c r="L85" s="8" t="s">
        <v>19</v>
      </c>
      <c r="M85" s="41"/>
      <c r="N85" s="42">
        <v>110</v>
      </c>
      <c r="O85" s="15">
        <v>2015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E85" s="10"/>
      <c r="IF85" s="10"/>
      <c r="IG85" s="10"/>
      <c r="IH85" s="10"/>
      <c r="II85" s="10"/>
    </row>
    <row r="86" spans="1:260" ht="34.5" customHeight="1" x14ac:dyDescent="0.3">
      <c r="B86" s="16">
        <f t="shared" si="11"/>
        <v>110</v>
      </c>
      <c r="C86" s="8" t="str">
        <f t="shared" si="6"/>
        <v>Y</v>
      </c>
      <c r="D86" s="8" t="str">
        <f t="shared" si="7"/>
        <v>Y</v>
      </c>
      <c r="E86" s="8" t="str">
        <f t="shared" si="8"/>
        <v>Y</v>
      </c>
      <c r="F86" s="8" t="str">
        <f t="shared" si="9"/>
        <v>Y</v>
      </c>
      <c r="G86" s="8" t="str">
        <f t="shared" si="10"/>
        <v>N</v>
      </c>
      <c r="H86" s="9" t="s">
        <v>293</v>
      </c>
      <c r="I86" s="9" t="s">
        <v>294</v>
      </c>
      <c r="J86" s="36" t="s">
        <v>27</v>
      </c>
      <c r="K86" s="10" t="s">
        <v>577</v>
      </c>
      <c r="L86" s="8" t="s">
        <v>19</v>
      </c>
      <c r="M86" s="13">
        <v>97209</v>
      </c>
      <c r="N86" s="13">
        <v>110</v>
      </c>
      <c r="O86" s="13">
        <v>2015</v>
      </c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N86" s="10"/>
      <c r="HO86" s="10"/>
      <c r="HV86" s="9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</row>
    <row r="87" spans="1:260" s="10" customFormat="1" ht="34.5" customHeight="1" x14ac:dyDescent="0.3">
      <c r="A87" s="19"/>
      <c r="B87" s="16">
        <f t="shared" si="11"/>
        <v>112</v>
      </c>
      <c r="C87" s="8" t="str">
        <f t="shared" si="6"/>
        <v>Y</v>
      </c>
      <c r="D87" s="8" t="str">
        <f t="shared" si="7"/>
        <v>Y</v>
      </c>
      <c r="E87" s="8" t="str">
        <f t="shared" si="8"/>
        <v>Y</v>
      </c>
      <c r="F87" s="8" t="str">
        <f t="shared" si="9"/>
        <v>Y</v>
      </c>
      <c r="G87" s="8" t="str">
        <f t="shared" si="10"/>
        <v>N</v>
      </c>
      <c r="H87" s="9" t="s">
        <v>296</v>
      </c>
      <c r="I87" s="9" t="s">
        <v>397</v>
      </c>
      <c r="J87" s="36" t="s">
        <v>27</v>
      </c>
      <c r="K87" s="10" t="s">
        <v>577</v>
      </c>
      <c r="L87" s="8" t="s">
        <v>19</v>
      </c>
      <c r="M87" s="13">
        <v>97201</v>
      </c>
      <c r="N87" s="13">
        <v>112</v>
      </c>
      <c r="O87" s="13">
        <v>2015</v>
      </c>
      <c r="HM87" s="8"/>
      <c r="HO87" s="8"/>
      <c r="HV87" s="8"/>
      <c r="IB87" s="8"/>
      <c r="IC87" s="8"/>
      <c r="IJ87" s="8"/>
      <c r="IK87" s="8"/>
      <c r="IL87" s="8"/>
      <c r="IM87" s="8"/>
      <c r="IN87" s="8"/>
      <c r="IO87" s="8"/>
      <c r="IP87" s="8"/>
      <c r="IQ87" s="8"/>
      <c r="IR87" s="8"/>
      <c r="IS87" s="8"/>
      <c r="IT87" s="8"/>
      <c r="IU87" s="8"/>
      <c r="IV87" s="8"/>
      <c r="IW87" s="8"/>
      <c r="IX87" s="8"/>
      <c r="IY87" s="8"/>
      <c r="IZ87" s="8"/>
    </row>
    <row r="88" spans="1:260" ht="34.5" customHeight="1" x14ac:dyDescent="0.3">
      <c r="A88" s="19" t="s">
        <v>22</v>
      </c>
      <c r="B88" s="16">
        <f t="shared" si="11"/>
        <v>143</v>
      </c>
      <c r="C88" s="8" t="str">
        <f t="shared" si="6"/>
        <v>Y</v>
      </c>
      <c r="D88" s="8" t="str">
        <f t="shared" si="7"/>
        <v>Y</v>
      </c>
      <c r="E88" s="8" t="str">
        <f t="shared" si="8"/>
        <v>Y</v>
      </c>
      <c r="F88" s="8" t="str">
        <f t="shared" si="9"/>
        <v>Y</v>
      </c>
      <c r="G88" s="8" t="str">
        <f t="shared" si="10"/>
        <v>N</v>
      </c>
      <c r="H88" s="9" t="s">
        <v>299</v>
      </c>
      <c r="I88" s="9" t="s">
        <v>300</v>
      </c>
      <c r="J88" s="36" t="s">
        <v>27</v>
      </c>
      <c r="K88" s="10" t="s">
        <v>577</v>
      </c>
      <c r="L88" s="8" t="s">
        <v>19</v>
      </c>
      <c r="M88" s="13">
        <v>97210</v>
      </c>
      <c r="N88" s="13">
        <v>143</v>
      </c>
      <c r="O88" s="13">
        <v>2015</v>
      </c>
      <c r="HM88" s="10"/>
      <c r="HO88" s="10"/>
      <c r="HQ88" s="10"/>
      <c r="HR88" s="10"/>
      <c r="HS88" s="10"/>
      <c r="HT88" s="10"/>
      <c r="HU88" s="10"/>
      <c r="HV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</row>
    <row r="89" spans="1:260" ht="34.5" customHeight="1" x14ac:dyDescent="0.3">
      <c r="B89" s="16">
        <f t="shared" si="11"/>
        <v>158</v>
      </c>
      <c r="C89" s="8" t="str">
        <f t="shared" si="6"/>
        <v>Y</v>
      </c>
      <c r="D89" s="8" t="str">
        <f t="shared" si="7"/>
        <v>Y</v>
      </c>
      <c r="E89" s="8" t="str">
        <f t="shared" si="8"/>
        <v>Y</v>
      </c>
      <c r="F89" s="8" t="str">
        <f t="shared" si="9"/>
        <v>Y</v>
      </c>
      <c r="G89" s="8" t="str">
        <f t="shared" si="10"/>
        <v>Y</v>
      </c>
      <c r="H89" s="9" t="s">
        <v>131</v>
      </c>
      <c r="I89" s="9" t="s">
        <v>130</v>
      </c>
      <c r="J89" s="36" t="s">
        <v>27</v>
      </c>
      <c r="K89" s="10" t="s">
        <v>577</v>
      </c>
      <c r="L89" s="8" t="s">
        <v>19</v>
      </c>
      <c r="M89" s="13">
        <v>97201</v>
      </c>
      <c r="N89" s="13">
        <v>158</v>
      </c>
      <c r="O89" s="13">
        <v>2015</v>
      </c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10"/>
      <c r="IB89" s="10"/>
      <c r="IC89" s="10"/>
      <c r="ID89" s="10"/>
      <c r="IE89" s="10"/>
      <c r="IF89" s="10"/>
      <c r="IG89" s="10"/>
      <c r="IH89" s="10"/>
      <c r="II89" s="10"/>
    </row>
    <row r="90" spans="1:260" ht="34.5" customHeight="1" x14ac:dyDescent="0.3">
      <c r="A90" s="8" t="s">
        <v>54</v>
      </c>
      <c r="B90" s="16">
        <f t="shared" si="11"/>
        <v>199</v>
      </c>
      <c r="C90" s="8" t="str">
        <f t="shared" si="6"/>
        <v>Y</v>
      </c>
      <c r="D90" s="8" t="str">
        <f t="shared" si="7"/>
        <v>Y</v>
      </c>
      <c r="E90" s="8" t="str">
        <f t="shared" si="8"/>
        <v>Y</v>
      </c>
      <c r="F90" s="8" t="str">
        <f t="shared" si="9"/>
        <v>Y</v>
      </c>
      <c r="G90" s="8" t="str">
        <f t="shared" si="10"/>
        <v>Y</v>
      </c>
      <c r="H90" s="9" t="s">
        <v>536</v>
      </c>
      <c r="I90" s="9" t="s">
        <v>572</v>
      </c>
      <c r="J90" s="36" t="s">
        <v>27</v>
      </c>
      <c r="K90" s="10" t="s">
        <v>577</v>
      </c>
      <c r="L90" s="8" t="s">
        <v>19</v>
      </c>
      <c r="M90" s="41" t="s">
        <v>21</v>
      </c>
      <c r="N90" s="42">
        <v>199</v>
      </c>
      <c r="O90" s="15">
        <v>2015</v>
      </c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/>
      <c r="BZ90" s="31"/>
      <c r="CA90" s="31"/>
      <c r="CB90" s="31"/>
      <c r="CC90" s="31"/>
      <c r="CD90" s="31"/>
      <c r="CE90" s="31"/>
      <c r="CF90" s="31"/>
      <c r="CG90" s="31"/>
      <c r="CH90" s="31"/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/>
      <c r="CT90" s="31"/>
      <c r="CU90" s="31"/>
      <c r="CV90" s="31"/>
      <c r="CW90" s="31"/>
      <c r="CX90" s="31"/>
      <c r="CY90" s="31"/>
      <c r="CZ90" s="31"/>
      <c r="DA90" s="31"/>
      <c r="DB90" s="31"/>
      <c r="DC90" s="31"/>
      <c r="DD90" s="31"/>
      <c r="DE90" s="31"/>
      <c r="DF90" s="31"/>
      <c r="DG90" s="31"/>
      <c r="DH90" s="31"/>
      <c r="DI90" s="31"/>
      <c r="DJ90" s="31"/>
      <c r="DK90" s="31"/>
      <c r="DL90" s="31"/>
      <c r="DM90" s="31"/>
      <c r="DN90" s="31"/>
      <c r="DO90" s="31"/>
      <c r="DP90" s="31"/>
      <c r="DQ90" s="31"/>
      <c r="DR90" s="31"/>
      <c r="DS90" s="31"/>
      <c r="DT90" s="31"/>
      <c r="DU90" s="31"/>
      <c r="DV90" s="31"/>
      <c r="DW90" s="31"/>
      <c r="DX90" s="31"/>
      <c r="DY90" s="31"/>
      <c r="DZ90" s="31"/>
      <c r="EA90" s="31"/>
      <c r="EB90" s="31"/>
      <c r="EC90" s="31"/>
      <c r="ED90" s="31"/>
      <c r="EE90" s="31"/>
      <c r="EF90" s="31"/>
      <c r="EG90" s="31"/>
      <c r="EH90" s="31"/>
      <c r="EI90" s="31"/>
      <c r="EJ90" s="31"/>
      <c r="EK90" s="31"/>
      <c r="EL90" s="31"/>
      <c r="EM90" s="31"/>
      <c r="EN90" s="31"/>
      <c r="EO90" s="31"/>
      <c r="EP90" s="31"/>
      <c r="EQ90" s="31"/>
      <c r="ER90" s="31"/>
      <c r="ES90" s="31"/>
      <c r="ET90" s="31"/>
      <c r="EU90" s="31"/>
      <c r="EV90" s="31"/>
      <c r="EW90" s="31"/>
      <c r="EX90" s="31"/>
      <c r="EY90" s="31"/>
      <c r="EZ90" s="31"/>
      <c r="FA90" s="31"/>
      <c r="FB90" s="31"/>
      <c r="FC90" s="31"/>
      <c r="FD90" s="31"/>
      <c r="FE90" s="31"/>
      <c r="FF90" s="31"/>
      <c r="FG90" s="31"/>
      <c r="FH90" s="31"/>
      <c r="FI90" s="31"/>
      <c r="FJ90" s="31"/>
      <c r="FK90" s="31"/>
      <c r="FL90" s="31"/>
      <c r="FM90" s="31"/>
      <c r="FN90" s="31"/>
      <c r="FO90" s="31"/>
      <c r="FP90" s="31"/>
      <c r="FQ90" s="31"/>
      <c r="FR90" s="31"/>
      <c r="FS90" s="31"/>
      <c r="FT90" s="31"/>
      <c r="FU90" s="31"/>
      <c r="FV90" s="31"/>
      <c r="FW90" s="31"/>
      <c r="FX90" s="31"/>
      <c r="FY90" s="31"/>
      <c r="FZ90" s="31"/>
      <c r="GA90" s="31"/>
      <c r="GB90" s="31"/>
      <c r="GC90" s="31"/>
      <c r="GD90" s="31"/>
      <c r="GE90" s="31"/>
      <c r="GF90" s="31"/>
      <c r="GG90" s="31"/>
      <c r="GH90" s="31"/>
      <c r="GI90" s="31"/>
      <c r="GJ90" s="31"/>
      <c r="GK90" s="31"/>
      <c r="GL90" s="31"/>
      <c r="GM90" s="31"/>
      <c r="GN90" s="31"/>
      <c r="GO90" s="31"/>
      <c r="GP90" s="31"/>
      <c r="GQ90" s="31"/>
      <c r="GR90" s="31"/>
      <c r="GS90" s="31"/>
      <c r="GT90" s="31"/>
      <c r="GU90" s="31"/>
      <c r="GV90" s="31"/>
      <c r="GW90" s="31"/>
      <c r="GX90" s="31"/>
      <c r="GY90" s="31"/>
      <c r="GZ90" s="31"/>
      <c r="HA90" s="31"/>
      <c r="HB90" s="31"/>
      <c r="HC90" s="31"/>
      <c r="HD90" s="31"/>
      <c r="HE90" s="31"/>
      <c r="HF90" s="31"/>
      <c r="HG90" s="31"/>
      <c r="HH90" s="31"/>
      <c r="HI90" s="31"/>
      <c r="HJ90" s="31"/>
      <c r="HK90" s="31"/>
      <c r="HL90" s="31"/>
      <c r="HM90" s="31"/>
      <c r="HN90" s="31"/>
      <c r="HO90" s="31"/>
      <c r="HP90" s="31"/>
      <c r="HQ90" s="31"/>
      <c r="HR90" s="31"/>
      <c r="HS90" s="31"/>
      <c r="HT90" s="31"/>
      <c r="HU90" s="31"/>
      <c r="HV90" s="31"/>
      <c r="HW90" s="29"/>
      <c r="HX90" s="31"/>
      <c r="HY90" s="31"/>
      <c r="HZ90" s="31"/>
      <c r="IA90" s="31"/>
      <c r="IB90" s="31"/>
      <c r="IC90" s="31"/>
      <c r="ID90" s="29"/>
      <c r="IE90" s="31"/>
      <c r="IF90" s="29"/>
      <c r="IG90" s="29"/>
      <c r="IH90" s="29"/>
      <c r="II90" s="10"/>
    </row>
    <row r="91" spans="1:260" ht="34.5" customHeight="1" x14ac:dyDescent="0.3">
      <c r="B91" s="16">
        <f t="shared" si="11"/>
        <v>220</v>
      </c>
      <c r="C91" s="8" t="str">
        <f t="shared" si="6"/>
        <v>Y</v>
      </c>
      <c r="D91" s="8" t="str">
        <f t="shared" si="7"/>
        <v>Y</v>
      </c>
      <c r="E91" s="8" t="str">
        <f t="shared" si="8"/>
        <v>Y</v>
      </c>
      <c r="F91" s="8" t="str">
        <f t="shared" si="9"/>
        <v>Y</v>
      </c>
      <c r="G91" s="8" t="str">
        <f t="shared" si="10"/>
        <v>Y</v>
      </c>
      <c r="H91" s="9" t="s">
        <v>97</v>
      </c>
      <c r="I91" s="9" t="s">
        <v>485</v>
      </c>
      <c r="J91" s="36" t="s">
        <v>27</v>
      </c>
      <c r="K91" s="10" t="s">
        <v>577</v>
      </c>
      <c r="L91" s="8" t="s">
        <v>19</v>
      </c>
      <c r="M91" s="13">
        <v>97201</v>
      </c>
      <c r="N91" s="20">
        <v>220</v>
      </c>
      <c r="O91" s="15">
        <v>2015</v>
      </c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O91" s="10"/>
      <c r="HQ91" s="10"/>
      <c r="HR91" s="10"/>
      <c r="HS91" s="10"/>
      <c r="HT91" s="10"/>
      <c r="HU91" s="10"/>
      <c r="HW91" s="10"/>
      <c r="HX91" s="10"/>
      <c r="HY91" s="10"/>
      <c r="HZ91" s="10"/>
      <c r="IA91" s="10"/>
      <c r="ID91" s="10"/>
      <c r="IE91" s="10"/>
      <c r="IF91" s="10"/>
      <c r="IG91" s="10"/>
      <c r="IH91" s="10"/>
      <c r="II91" s="10"/>
    </row>
    <row r="92" spans="1:260" ht="34.5" customHeight="1" x14ac:dyDescent="0.3">
      <c r="B92" s="16">
        <f t="shared" si="11"/>
        <v>224</v>
      </c>
      <c r="C92" s="8" t="str">
        <f t="shared" si="6"/>
        <v>Y</v>
      </c>
      <c r="D92" s="8" t="str">
        <f t="shared" si="7"/>
        <v>Y</v>
      </c>
      <c r="E92" s="8" t="str">
        <f t="shared" si="8"/>
        <v>Y</v>
      </c>
      <c r="F92" s="8" t="str">
        <f t="shared" si="9"/>
        <v>Y</v>
      </c>
      <c r="G92" s="8" t="str">
        <f t="shared" si="10"/>
        <v>Y</v>
      </c>
      <c r="H92" s="9" t="s">
        <v>285</v>
      </c>
      <c r="I92" s="9" t="s">
        <v>286</v>
      </c>
      <c r="J92" s="36" t="s">
        <v>27</v>
      </c>
      <c r="K92" s="10" t="s">
        <v>577</v>
      </c>
      <c r="L92" s="8" t="s">
        <v>19</v>
      </c>
      <c r="M92" s="13">
        <v>97201</v>
      </c>
      <c r="N92" s="20">
        <v>224</v>
      </c>
      <c r="O92" s="15">
        <v>2015</v>
      </c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N92" s="10"/>
      <c r="HO92" s="10"/>
      <c r="HP92" s="10"/>
      <c r="HQ92" s="10"/>
      <c r="HR92" s="10"/>
      <c r="HS92" s="10"/>
      <c r="HT92" s="10"/>
      <c r="HU92" s="10"/>
      <c r="HV92" s="10"/>
      <c r="HX92" s="10"/>
      <c r="HY92" s="10"/>
      <c r="HZ92" s="10"/>
      <c r="IA92" s="9"/>
      <c r="IB92" s="10"/>
      <c r="IC92" s="10"/>
      <c r="ID92" s="10"/>
      <c r="IE92" s="10"/>
      <c r="IF92" s="10"/>
      <c r="IG92" s="10"/>
      <c r="IH92" s="10"/>
      <c r="II92" s="10"/>
    </row>
    <row r="93" spans="1:260" ht="34.5" customHeight="1" x14ac:dyDescent="0.3">
      <c r="B93" s="16">
        <f t="shared" si="11"/>
        <v>243</v>
      </c>
      <c r="C93" s="8" t="str">
        <f t="shared" si="6"/>
        <v>Y</v>
      </c>
      <c r="D93" s="8" t="str">
        <f t="shared" si="7"/>
        <v>Y</v>
      </c>
      <c r="E93" s="8" t="str">
        <f t="shared" si="8"/>
        <v>Y</v>
      </c>
      <c r="F93" s="8" t="str">
        <f t="shared" si="9"/>
        <v>Y</v>
      </c>
      <c r="G93" s="8" t="str">
        <f t="shared" si="10"/>
        <v>Y</v>
      </c>
      <c r="H93" s="9" t="s">
        <v>298</v>
      </c>
      <c r="I93" s="9" t="s">
        <v>457</v>
      </c>
      <c r="J93" s="36" t="s">
        <v>27</v>
      </c>
      <c r="K93" s="10" t="s">
        <v>577</v>
      </c>
      <c r="L93" s="16" t="s">
        <v>19</v>
      </c>
      <c r="M93" s="13">
        <v>97210</v>
      </c>
      <c r="N93" s="13">
        <v>243</v>
      </c>
      <c r="O93" s="13">
        <v>2015</v>
      </c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9"/>
      <c r="HW93" s="10"/>
      <c r="IA93" s="10"/>
      <c r="IB93" s="10"/>
      <c r="IC93" s="10"/>
      <c r="ID93" s="10"/>
      <c r="IE93" s="10"/>
      <c r="IF93" s="10"/>
      <c r="IG93" s="10"/>
      <c r="IH93" s="10"/>
      <c r="II93" s="10"/>
    </row>
    <row r="94" spans="1:260" ht="34.5" customHeight="1" x14ac:dyDescent="0.3">
      <c r="B94" s="16">
        <f t="shared" si="11"/>
        <v>269</v>
      </c>
      <c r="C94" s="8" t="str">
        <f t="shared" si="6"/>
        <v>Y</v>
      </c>
      <c r="D94" s="8" t="str">
        <f t="shared" si="7"/>
        <v>Y</v>
      </c>
      <c r="E94" s="8" t="str">
        <f t="shared" si="8"/>
        <v>Y</v>
      </c>
      <c r="F94" s="8" t="str">
        <f t="shared" si="9"/>
        <v>Y</v>
      </c>
      <c r="G94" s="8" t="str">
        <f t="shared" si="10"/>
        <v>Y</v>
      </c>
      <c r="H94" s="9" t="s">
        <v>456</v>
      </c>
      <c r="I94" s="9" t="s">
        <v>328</v>
      </c>
      <c r="J94" s="36" t="s">
        <v>27</v>
      </c>
      <c r="K94" s="10" t="s">
        <v>577</v>
      </c>
      <c r="L94" s="8" t="s">
        <v>19</v>
      </c>
      <c r="M94" s="13">
        <v>97201</v>
      </c>
      <c r="N94" s="20">
        <v>269</v>
      </c>
      <c r="O94" s="15">
        <v>2015</v>
      </c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D94" s="10"/>
      <c r="IE94" s="10"/>
      <c r="IF94" s="10"/>
      <c r="IG94" s="10"/>
      <c r="IH94" s="10"/>
      <c r="II94" s="10"/>
    </row>
    <row r="95" spans="1:260" ht="34.5" customHeight="1" x14ac:dyDescent="0.3">
      <c r="A95" s="8" t="s">
        <v>54</v>
      </c>
      <c r="B95" s="16">
        <f t="shared" si="11"/>
        <v>281</v>
      </c>
      <c r="C95" s="8" t="str">
        <f t="shared" si="6"/>
        <v>Y</v>
      </c>
      <c r="D95" s="8" t="str">
        <f t="shared" si="7"/>
        <v>Y</v>
      </c>
      <c r="E95" s="8" t="str">
        <f t="shared" si="8"/>
        <v>Y</v>
      </c>
      <c r="F95" s="8" t="str">
        <f t="shared" si="9"/>
        <v>Y</v>
      </c>
      <c r="G95" s="8" t="str">
        <f t="shared" si="10"/>
        <v>Y</v>
      </c>
      <c r="H95" s="9" t="s">
        <v>295</v>
      </c>
      <c r="I95" s="9" t="s">
        <v>535</v>
      </c>
      <c r="J95" s="23" t="s">
        <v>27</v>
      </c>
      <c r="K95" s="10" t="s">
        <v>577</v>
      </c>
      <c r="L95" s="8" t="s">
        <v>19</v>
      </c>
      <c r="M95" s="13">
        <v>97210</v>
      </c>
      <c r="N95" s="42">
        <v>281</v>
      </c>
      <c r="O95" s="15">
        <v>2015</v>
      </c>
      <c r="HU95" s="10"/>
      <c r="HW95" s="10"/>
      <c r="HX95" s="10"/>
      <c r="HY95" s="10"/>
      <c r="HZ95" s="10"/>
      <c r="IA95" s="10"/>
      <c r="IB95" s="10"/>
      <c r="IC95" s="10"/>
      <c r="IE95" s="10"/>
      <c r="IF95" s="10"/>
      <c r="IG95" s="10"/>
      <c r="IH95" s="10"/>
      <c r="II95" s="10"/>
    </row>
    <row r="96" spans="1:260" ht="34.5" customHeight="1" x14ac:dyDescent="0.3">
      <c r="A96" s="8" t="s">
        <v>22</v>
      </c>
      <c r="B96" s="16">
        <f t="shared" si="11"/>
        <v>285</v>
      </c>
      <c r="C96" s="8" t="str">
        <f t="shared" si="6"/>
        <v>Y</v>
      </c>
      <c r="D96" s="8" t="str">
        <f t="shared" si="7"/>
        <v>Y</v>
      </c>
      <c r="E96" s="8" t="str">
        <f t="shared" si="8"/>
        <v>Y</v>
      </c>
      <c r="F96" s="8" t="str">
        <f t="shared" si="9"/>
        <v>Y</v>
      </c>
      <c r="G96" s="8" t="str">
        <f t="shared" si="10"/>
        <v>Y</v>
      </c>
      <c r="H96" s="9" t="s">
        <v>161</v>
      </c>
      <c r="I96" s="9" t="s">
        <v>439</v>
      </c>
      <c r="J96" s="36" t="s">
        <v>27</v>
      </c>
      <c r="K96" s="10" t="s">
        <v>577</v>
      </c>
      <c r="L96" s="8" t="s">
        <v>19</v>
      </c>
      <c r="M96" s="15">
        <v>97212</v>
      </c>
      <c r="N96" s="20">
        <v>285</v>
      </c>
      <c r="O96" s="13">
        <v>2015</v>
      </c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Q96" s="10"/>
      <c r="HR96" s="10"/>
      <c r="HS96" s="10"/>
      <c r="HT96" s="10"/>
      <c r="HU96" s="10"/>
      <c r="HV96" s="10"/>
      <c r="HW96" s="10"/>
      <c r="IA96" s="10"/>
      <c r="IB96" s="10"/>
      <c r="IC96" s="10"/>
    </row>
    <row r="97" spans="1:260" ht="34.5" customHeight="1" x14ac:dyDescent="0.3">
      <c r="B97" s="16">
        <f t="shared" si="11"/>
        <v>296</v>
      </c>
      <c r="C97" s="8" t="str">
        <f t="shared" si="6"/>
        <v>Y</v>
      </c>
      <c r="D97" s="8" t="str">
        <f t="shared" si="7"/>
        <v>Y</v>
      </c>
      <c r="E97" s="8" t="str">
        <f t="shared" si="8"/>
        <v>Y</v>
      </c>
      <c r="F97" s="8" t="str">
        <f t="shared" si="9"/>
        <v>Y</v>
      </c>
      <c r="G97" s="8" t="str">
        <f t="shared" si="10"/>
        <v>Y</v>
      </c>
      <c r="H97" s="9" t="s">
        <v>303</v>
      </c>
      <c r="I97" s="9" t="s">
        <v>304</v>
      </c>
      <c r="J97" s="36" t="s">
        <v>27</v>
      </c>
      <c r="K97" s="10" t="s">
        <v>577</v>
      </c>
      <c r="L97" s="8" t="s">
        <v>19</v>
      </c>
      <c r="M97" s="13">
        <v>97201</v>
      </c>
      <c r="N97" s="20">
        <v>296</v>
      </c>
      <c r="O97" s="15">
        <v>2015</v>
      </c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N97" s="10"/>
      <c r="HO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</row>
    <row r="98" spans="1:260" ht="34.5" customHeight="1" x14ac:dyDescent="0.3">
      <c r="A98" s="8" t="s">
        <v>22</v>
      </c>
      <c r="B98" s="16">
        <f t="shared" si="11"/>
        <v>400</v>
      </c>
      <c r="C98" s="8" t="str">
        <f t="shared" si="6"/>
        <v>Y</v>
      </c>
      <c r="D98" s="8" t="str">
        <f t="shared" si="7"/>
        <v>Y</v>
      </c>
      <c r="E98" s="8" t="str">
        <f t="shared" si="8"/>
        <v>Y</v>
      </c>
      <c r="F98" s="8" t="str">
        <f t="shared" si="9"/>
        <v>Y</v>
      </c>
      <c r="G98" s="8" t="str">
        <f t="shared" si="10"/>
        <v>Y</v>
      </c>
      <c r="H98" s="9" t="s">
        <v>238</v>
      </c>
      <c r="I98" s="9" t="s">
        <v>239</v>
      </c>
      <c r="J98" s="36" t="s">
        <v>27</v>
      </c>
      <c r="K98" s="8" t="s">
        <v>577</v>
      </c>
      <c r="L98" s="8" t="s">
        <v>19</v>
      </c>
      <c r="M98" s="13">
        <v>97219</v>
      </c>
      <c r="N98" s="20">
        <v>400</v>
      </c>
      <c r="O98" s="15">
        <v>2015</v>
      </c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</row>
    <row r="99" spans="1:260" ht="34.5" customHeight="1" x14ac:dyDescent="0.3">
      <c r="A99" s="9" t="s">
        <v>22</v>
      </c>
      <c r="B99" s="16">
        <f t="shared" si="11"/>
        <v>62</v>
      </c>
      <c r="C99" s="8" t="str">
        <f t="shared" si="6"/>
        <v>Y</v>
      </c>
      <c r="D99" s="8" t="str">
        <f t="shared" si="7"/>
        <v>Y</v>
      </c>
      <c r="E99" s="8" t="str">
        <f t="shared" si="8"/>
        <v>N</v>
      </c>
      <c r="F99" s="8" t="str">
        <f t="shared" si="9"/>
        <v>N</v>
      </c>
      <c r="G99" s="8" t="str">
        <f t="shared" si="10"/>
        <v>N</v>
      </c>
      <c r="H99" s="9" t="s">
        <v>394</v>
      </c>
      <c r="I99" s="9" t="s">
        <v>395</v>
      </c>
      <c r="J99" s="36" t="s">
        <v>27</v>
      </c>
      <c r="K99" s="10" t="s">
        <v>577</v>
      </c>
      <c r="L99" s="8" t="s">
        <v>19</v>
      </c>
      <c r="M99" s="13">
        <v>97209</v>
      </c>
      <c r="N99" s="13">
        <v>62</v>
      </c>
      <c r="O99" s="13">
        <v>2016</v>
      </c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</row>
    <row r="100" spans="1:260" ht="34.5" customHeight="1" x14ac:dyDescent="0.3">
      <c r="A100" s="19"/>
      <c r="B100" s="16">
        <f t="shared" si="11"/>
        <v>86</v>
      </c>
      <c r="C100" s="8" t="str">
        <f t="shared" si="6"/>
        <v>Y</v>
      </c>
      <c r="D100" s="8" t="str">
        <f t="shared" si="7"/>
        <v>Y</v>
      </c>
      <c r="E100" s="8" t="str">
        <f t="shared" si="8"/>
        <v>Y</v>
      </c>
      <c r="F100" s="8" t="str">
        <f t="shared" si="9"/>
        <v>N</v>
      </c>
      <c r="G100" s="8" t="str">
        <f t="shared" si="10"/>
        <v>N</v>
      </c>
      <c r="H100" s="9" t="s">
        <v>75</v>
      </c>
      <c r="I100" s="9" t="s">
        <v>396</v>
      </c>
      <c r="J100" s="36" t="s">
        <v>27</v>
      </c>
      <c r="K100" s="10" t="s">
        <v>577</v>
      </c>
      <c r="L100" s="8" t="s">
        <v>19</v>
      </c>
      <c r="M100" s="13">
        <v>97205</v>
      </c>
      <c r="N100" s="22">
        <v>86</v>
      </c>
      <c r="O100" s="13">
        <v>2016</v>
      </c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N100" s="10"/>
      <c r="HO100" s="10"/>
      <c r="HV100" s="9"/>
      <c r="HW100" s="10"/>
      <c r="HX100" s="10"/>
      <c r="HY100" s="10"/>
      <c r="HZ100" s="10"/>
      <c r="IA100" s="10"/>
      <c r="IB100" s="10"/>
      <c r="IC100" s="10"/>
    </row>
    <row r="101" spans="1:260" ht="34.5" customHeight="1" x14ac:dyDescent="0.3">
      <c r="B101" s="16">
        <f t="shared" si="11"/>
        <v>114</v>
      </c>
      <c r="C101" s="8" t="str">
        <f t="shared" si="6"/>
        <v>Y</v>
      </c>
      <c r="D101" s="8" t="str">
        <f t="shared" si="7"/>
        <v>Y</v>
      </c>
      <c r="E101" s="8" t="str">
        <f t="shared" si="8"/>
        <v>Y</v>
      </c>
      <c r="F101" s="8" t="str">
        <f t="shared" si="9"/>
        <v>Y</v>
      </c>
      <c r="G101" s="8" t="str">
        <f t="shared" si="10"/>
        <v>N</v>
      </c>
      <c r="H101" s="9" t="s">
        <v>458</v>
      </c>
      <c r="I101" s="9" t="s">
        <v>569</v>
      </c>
      <c r="J101" s="36" t="s">
        <v>27</v>
      </c>
      <c r="K101" s="10" t="s">
        <v>577</v>
      </c>
      <c r="L101" s="8" t="s">
        <v>19</v>
      </c>
      <c r="M101" s="13">
        <v>97214</v>
      </c>
      <c r="N101" s="13">
        <v>114</v>
      </c>
      <c r="O101" s="13">
        <v>2016</v>
      </c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O101" s="10"/>
      <c r="HP101" s="10"/>
      <c r="HQ101" s="10"/>
      <c r="HR101" s="10"/>
      <c r="HS101" s="10"/>
      <c r="HT101" s="10"/>
      <c r="HU101" s="10"/>
      <c r="HW101" s="10"/>
      <c r="HX101" s="10"/>
      <c r="HY101" s="10"/>
      <c r="HZ101" s="10"/>
      <c r="IB101" s="10"/>
      <c r="IC101" s="10"/>
      <c r="ID101" s="10"/>
      <c r="IE101" s="10"/>
      <c r="IF101" s="10"/>
      <c r="IG101" s="10"/>
      <c r="IH101" s="10"/>
      <c r="II101" s="10"/>
    </row>
    <row r="102" spans="1:260" ht="34.5" customHeight="1" x14ac:dyDescent="0.3">
      <c r="A102" s="19"/>
      <c r="B102" s="16">
        <f t="shared" si="11"/>
        <v>158</v>
      </c>
      <c r="C102" s="8" t="str">
        <f t="shared" si="6"/>
        <v>Y</v>
      </c>
      <c r="D102" s="8" t="str">
        <f t="shared" si="7"/>
        <v>Y</v>
      </c>
      <c r="E102" s="8" t="str">
        <f t="shared" si="8"/>
        <v>Y</v>
      </c>
      <c r="F102" s="8" t="str">
        <f t="shared" si="9"/>
        <v>Y</v>
      </c>
      <c r="G102" s="8" t="str">
        <f t="shared" si="10"/>
        <v>Y</v>
      </c>
      <c r="H102" s="9" t="s">
        <v>325</v>
      </c>
      <c r="I102" s="9" t="s">
        <v>324</v>
      </c>
      <c r="J102" s="36" t="s">
        <v>27</v>
      </c>
      <c r="K102" s="21" t="s">
        <v>577</v>
      </c>
      <c r="L102" s="8" t="s">
        <v>19</v>
      </c>
      <c r="M102" s="13">
        <v>97205</v>
      </c>
      <c r="N102" s="13">
        <v>158</v>
      </c>
      <c r="O102" s="13">
        <v>2016</v>
      </c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P102" s="10"/>
      <c r="HQ102" s="10"/>
      <c r="HR102" s="10"/>
      <c r="HS102" s="10"/>
      <c r="HT102" s="10"/>
      <c r="HU102" s="10"/>
      <c r="HV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</row>
    <row r="103" spans="1:260" ht="34.5" customHeight="1" x14ac:dyDescent="0.3">
      <c r="B103" s="16">
        <f t="shared" si="11"/>
        <v>200</v>
      </c>
      <c r="C103" s="8" t="str">
        <f t="shared" si="6"/>
        <v>Y</v>
      </c>
      <c r="D103" s="8" t="str">
        <f t="shared" si="7"/>
        <v>Y</v>
      </c>
      <c r="E103" s="8" t="str">
        <f t="shared" si="8"/>
        <v>Y</v>
      </c>
      <c r="F103" s="8" t="str">
        <f t="shared" si="9"/>
        <v>Y</v>
      </c>
      <c r="G103" s="8" t="str">
        <f t="shared" si="10"/>
        <v>Y</v>
      </c>
      <c r="H103" s="9" t="s">
        <v>386</v>
      </c>
      <c r="I103" s="9" t="s">
        <v>387</v>
      </c>
      <c r="J103" s="36" t="s">
        <v>27</v>
      </c>
      <c r="K103" s="10" t="s">
        <v>577</v>
      </c>
      <c r="L103" s="8" t="s">
        <v>19</v>
      </c>
      <c r="M103" s="13">
        <v>97209</v>
      </c>
      <c r="N103" s="20">
        <v>200</v>
      </c>
      <c r="O103" s="15">
        <v>2016</v>
      </c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N103" s="10"/>
      <c r="HO103" s="10"/>
      <c r="HV103" s="9"/>
      <c r="HW103" s="10"/>
      <c r="IA103" s="10"/>
      <c r="IB103" s="10"/>
      <c r="IC103" s="10"/>
      <c r="ID103" s="10"/>
      <c r="IE103" s="10"/>
      <c r="IF103" s="10"/>
      <c r="IG103" s="10"/>
      <c r="IH103" s="10"/>
      <c r="II103" s="10"/>
    </row>
    <row r="104" spans="1:260" ht="34.5" customHeight="1" x14ac:dyDescent="0.3">
      <c r="A104" s="8" t="s">
        <v>54</v>
      </c>
      <c r="B104" s="16">
        <f t="shared" si="11"/>
        <v>211</v>
      </c>
      <c r="C104" s="8" t="str">
        <f t="shared" si="6"/>
        <v>Y</v>
      </c>
      <c r="D104" s="8" t="str">
        <f t="shared" si="7"/>
        <v>Y</v>
      </c>
      <c r="E104" s="8" t="str">
        <f t="shared" si="8"/>
        <v>Y</v>
      </c>
      <c r="F104" s="8" t="str">
        <f t="shared" si="9"/>
        <v>Y</v>
      </c>
      <c r="G104" s="8" t="str">
        <f t="shared" si="10"/>
        <v>Y</v>
      </c>
      <c r="H104" s="9" t="s">
        <v>527</v>
      </c>
      <c r="I104" s="9" t="s">
        <v>528</v>
      </c>
      <c r="J104" s="36" t="s">
        <v>27</v>
      </c>
      <c r="K104" s="10" t="s">
        <v>577</v>
      </c>
      <c r="L104" s="8" t="s">
        <v>19</v>
      </c>
      <c r="M104" s="41" t="s">
        <v>60</v>
      </c>
      <c r="N104" s="42">
        <v>211</v>
      </c>
      <c r="O104" s="15">
        <v>2016</v>
      </c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V104" s="10"/>
      <c r="HW104" s="10"/>
      <c r="ID104" s="9"/>
      <c r="IE104" s="10"/>
      <c r="IF104" s="10"/>
      <c r="IG104" s="10"/>
      <c r="IH104" s="10"/>
      <c r="II104" s="10"/>
    </row>
    <row r="105" spans="1:260" ht="34.5" customHeight="1" x14ac:dyDescent="0.3">
      <c r="B105" s="16">
        <f t="shared" si="11"/>
        <v>281</v>
      </c>
      <c r="C105" s="8" t="str">
        <f t="shared" si="6"/>
        <v>Y</v>
      </c>
      <c r="D105" s="8" t="str">
        <f t="shared" si="7"/>
        <v>Y</v>
      </c>
      <c r="E105" s="8" t="str">
        <f t="shared" si="8"/>
        <v>Y</v>
      </c>
      <c r="F105" s="8" t="str">
        <f t="shared" si="9"/>
        <v>Y</v>
      </c>
      <c r="G105" s="8" t="str">
        <f t="shared" si="10"/>
        <v>Y</v>
      </c>
      <c r="H105" s="9" t="s">
        <v>231</v>
      </c>
      <c r="I105" s="9" t="s">
        <v>232</v>
      </c>
      <c r="J105" s="36" t="s">
        <v>27</v>
      </c>
      <c r="K105" s="10" t="s">
        <v>577</v>
      </c>
      <c r="L105" s="8" t="s">
        <v>19</v>
      </c>
      <c r="M105" s="13">
        <v>97219</v>
      </c>
      <c r="N105" s="20">
        <v>281</v>
      </c>
      <c r="O105" s="15">
        <v>2016</v>
      </c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P105" s="10"/>
      <c r="HQ105" s="10"/>
      <c r="HR105" s="10"/>
      <c r="HS105" s="10"/>
      <c r="HT105" s="10"/>
      <c r="HU105" s="10"/>
      <c r="HV105" s="10"/>
      <c r="HW105" s="10"/>
      <c r="IA105" s="10"/>
      <c r="IB105" s="10"/>
      <c r="IC105" s="10"/>
      <c r="ID105" s="10"/>
      <c r="IE105" s="10"/>
      <c r="IF105" s="10"/>
      <c r="IG105" s="10"/>
      <c r="IH105" s="10"/>
      <c r="II105" s="10"/>
    </row>
    <row r="106" spans="1:260" ht="34.5" customHeight="1" x14ac:dyDescent="0.3">
      <c r="A106" s="19" t="s">
        <v>22</v>
      </c>
      <c r="B106" s="16">
        <f t="shared" si="11"/>
        <v>300</v>
      </c>
      <c r="C106" s="8" t="str">
        <f t="shared" si="6"/>
        <v>Y</v>
      </c>
      <c r="D106" s="8" t="str">
        <f t="shared" si="7"/>
        <v>Y</v>
      </c>
      <c r="E106" s="8" t="str">
        <f t="shared" si="8"/>
        <v>Y</v>
      </c>
      <c r="F106" s="8" t="str">
        <f t="shared" si="9"/>
        <v>Y</v>
      </c>
      <c r="G106" s="8" t="str">
        <f t="shared" si="10"/>
        <v>Y</v>
      </c>
      <c r="H106" s="9" t="s">
        <v>454</v>
      </c>
      <c r="I106" s="9" t="s">
        <v>455</v>
      </c>
      <c r="J106" s="36" t="s">
        <v>27</v>
      </c>
      <c r="K106" s="10" t="s">
        <v>577</v>
      </c>
      <c r="L106" s="8" t="s">
        <v>19</v>
      </c>
      <c r="M106" s="13">
        <v>97210</v>
      </c>
      <c r="N106" s="13">
        <v>300</v>
      </c>
      <c r="O106" s="13">
        <v>2016</v>
      </c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W106" s="10"/>
      <c r="HX106" s="10"/>
      <c r="HY106" s="10"/>
      <c r="HZ106" s="10"/>
      <c r="IA106" s="10"/>
      <c r="IB106" s="10"/>
      <c r="IC106" s="10"/>
    </row>
    <row r="107" spans="1:260" ht="34.5" customHeight="1" x14ac:dyDescent="0.3">
      <c r="B107" s="16">
        <f t="shared" si="11"/>
        <v>7</v>
      </c>
      <c r="C107" s="8" t="str">
        <f t="shared" si="6"/>
        <v>N</v>
      </c>
      <c r="D107" s="8" t="str">
        <f t="shared" si="7"/>
        <v>N</v>
      </c>
      <c r="E107" s="8" t="str">
        <f t="shared" si="8"/>
        <v>N</v>
      </c>
      <c r="F107" s="8" t="str">
        <f t="shared" si="9"/>
        <v>N</v>
      </c>
      <c r="G107" s="8" t="str">
        <f t="shared" si="10"/>
        <v>N</v>
      </c>
      <c r="H107" s="9" t="s">
        <v>426</v>
      </c>
      <c r="I107" s="9" t="s">
        <v>427</v>
      </c>
      <c r="J107" s="33" t="s">
        <v>50</v>
      </c>
      <c r="K107" s="10" t="s">
        <v>577</v>
      </c>
      <c r="L107" s="16" t="s">
        <v>19</v>
      </c>
      <c r="M107" s="13">
        <v>97217</v>
      </c>
      <c r="N107" s="13">
        <v>7</v>
      </c>
      <c r="O107" s="13">
        <v>2013</v>
      </c>
      <c r="P107" s="10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  <c r="IW107" s="10"/>
      <c r="IX107" s="10"/>
      <c r="IY107" s="10"/>
      <c r="IZ107" s="10"/>
    </row>
    <row r="108" spans="1:260" ht="34.5" customHeight="1" x14ac:dyDescent="0.3">
      <c r="A108" s="19"/>
      <c r="B108" s="16">
        <f t="shared" si="11"/>
        <v>9</v>
      </c>
      <c r="C108" s="8" t="str">
        <f t="shared" si="6"/>
        <v>N</v>
      </c>
      <c r="D108" s="8" t="str">
        <f t="shared" si="7"/>
        <v>N</v>
      </c>
      <c r="E108" s="8" t="str">
        <f t="shared" si="8"/>
        <v>N</v>
      </c>
      <c r="F108" s="8" t="str">
        <f t="shared" si="9"/>
        <v>N</v>
      </c>
      <c r="G108" s="8" t="str">
        <f t="shared" si="10"/>
        <v>N</v>
      </c>
      <c r="I108" s="9" t="s">
        <v>314</v>
      </c>
      <c r="J108" s="34" t="s">
        <v>50</v>
      </c>
      <c r="K108" s="16" t="s">
        <v>577</v>
      </c>
      <c r="L108" s="8" t="s">
        <v>19</v>
      </c>
      <c r="M108" s="13">
        <v>97203</v>
      </c>
      <c r="N108" s="13">
        <v>9</v>
      </c>
      <c r="O108" s="15">
        <v>2013</v>
      </c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N108" s="10"/>
      <c r="HO108" s="10"/>
      <c r="HQ108" s="10"/>
      <c r="HR108" s="10"/>
      <c r="HS108" s="10"/>
      <c r="HT108" s="10"/>
      <c r="HU108" s="10"/>
      <c r="HV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  <c r="IW108" s="10"/>
      <c r="IX108" s="10"/>
      <c r="IY108" s="10"/>
      <c r="IZ108" s="10"/>
    </row>
    <row r="109" spans="1:260" ht="34.5" customHeight="1" x14ac:dyDescent="0.3">
      <c r="B109" s="16">
        <f t="shared" si="11"/>
        <v>18</v>
      </c>
      <c r="C109" s="8" t="str">
        <f t="shared" si="6"/>
        <v>N</v>
      </c>
      <c r="D109" s="8" t="str">
        <f t="shared" si="7"/>
        <v>N</v>
      </c>
      <c r="E109" s="8" t="str">
        <f t="shared" si="8"/>
        <v>N</v>
      </c>
      <c r="F109" s="8" t="str">
        <f t="shared" si="9"/>
        <v>N</v>
      </c>
      <c r="G109" s="8" t="str">
        <f t="shared" si="10"/>
        <v>N</v>
      </c>
      <c r="H109" s="9" t="s">
        <v>36</v>
      </c>
      <c r="I109" s="9" t="s">
        <v>183</v>
      </c>
      <c r="J109" s="34" t="s">
        <v>50</v>
      </c>
      <c r="K109" s="16" t="s">
        <v>577</v>
      </c>
      <c r="L109" s="8" t="s">
        <v>19</v>
      </c>
      <c r="M109" s="13">
        <v>97227</v>
      </c>
      <c r="N109" s="14">
        <v>18</v>
      </c>
      <c r="O109" s="13">
        <v>2013</v>
      </c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N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  <c r="IW109" s="10"/>
      <c r="IX109" s="10"/>
      <c r="IY109" s="10"/>
      <c r="IZ109" s="10"/>
    </row>
    <row r="110" spans="1:260" ht="34.5" customHeight="1" x14ac:dyDescent="0.3">
      <c r="A110" s="19"/>
      <c r="B110" s="16">
        <f t="shared" si="11"/>
        <v>25</v>
      </c>
      <c r="C110" s="8" t="str">
        <f t="shared" si="6"/>
        <v>Y</v>
      </c>
      <c r="D110" s="8" t="str">
        <f t="shared" si="7"/>
        <v>N</v>
      </c>
      <c r="E110" s="8" t="str">
        <f t="shared" si="8"/>
        <v>N</v>
      </c>
      <c r="F110" s="8" t="str">
        <f t="shared" si="9"/>
        <v>N</v>
      </c>
      <c r="G110" s="8" t="str">
        <f t="shared" si="10"/>
        <v>N</v>
      </c>
      <c r="H110" s="9" t="s">
        <v>164</v>
      </c>
      <c r="I110" s="9" t="s">
        <v>179</v>
      </c>
      <c r="J110" s="34" t="s">
        <v>50</v>
      </c>
      <c r="K110" s="16" t="s">
        <v>577</v>
      </c>
      <c r="L110" s="8" t="s">
        <v>19</v>
      </c>
      <c r="M110" s="13">
        <v>97227</v>
      </c>
      <c r="N110" s="14">
        <v>25</v>
      </c>
      <c r="O110" s="13">
        <v>2013</v>
      </c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X110" s="10"/>
      <c r="HY110" s="10"/>
      <c r="HZ110" s="10"/>
      <c r="IA110" s="10"/>
      <c r="IB110" s="10"/>
      <c r="IC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  <c r="IW110" s="10"/>
      <c r="IX110" s="10"/>
      <c r="IY110" s="10"/>
      <c r="IZ110" s="10"/>
    </row>
    <row r="111" spans="1:260" ht="34.5" customHeight="1" x14ac:dyDescent="0.3">
      <c r="A111" s="29"/>
      <c r="B111" s="16">
        <f t="shared" si="11"/>
        <v>30</v>
      </c>
      <c r="C111" s="8" t="str">
        <f t="shared" si="6"/>
        <v>Y</v>
      </c>
      <c r="D111" s="8" t="str">
        <f t="shared" si="7"/>
        <v>N</v>
      </c>
      <c r="E111" s="8" t="str">
        <f t="shared" si="8"/>
        <v>N</v>
      </c>
      <c r="F111" s="8" t="str">
        <f t="shared" si="9"/>
        <v>N</v>
      </c>
      <c r="G111" s="8" t="str">
        <f t="shared" si="10"/>
        <v>N</v>
      </c>
      <c r="H111" s="18" t="s">
        <v>175</v>
      </c>
      <c r="I111" s="9" t="s">
        <v>176</v>
      </c>
      <c r="J111" s="40" t="s">
        <v>50</v>
      </c>
      <c r="K111" s="31" t="s">
        <v>577</v>
      </c>
      <c r="L111" s="16" t="s">
        <v>19</v>
      </c>
      <c r="M111" s="13" t="s">
        <v>52</v>
      </c>
      <c r="N111" s="13">
        <v>30</v>
      </c>
      <c r="O111" s="13">
        <v>2013</v>
      </c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  <c r="BF111" s="31"/>
      <c r="BG111" s="31"/>
      <c r="BH111" s="31"/>
      <c r="BI111" s="31"/>
      <c r="BJ111" s="31"/>
      <c r="BK111" s="31"/>
      <c r="BL111" s="31"/>
      <c r="BM111" s="31"/>
      <c r="BN111" s="31"/>
      <c r="BO111" s="31"/>
      <c r="BP111" s="31"/>
      <c r="BQ111" s="31"/>
      <c r="BR111" s="31"/>
      <c r="BS111" s="31"/>
      <c r="BT111" s="31"/>
      <c r="BU111" s="31"/>
      <c r="BV111" s="31"/>
      <c r="BW111" s="31"/>
      <c r="BX111" s="31"/>
      <c r="BY111" s="31"/>
      <c r="BZ111" s="31"/>
      <c r="CA111" s="31"/>
      <c r="CB111" s="31"/>
      <c r="CC111" s="31"/>
      <c r="CD111" s="31"/>
      <c r="CE111" s="31"/>
      <c r="CF111" s="31"/>
      <c r="CG111" s="31"/>
      <c r="CH111" s="31"/>
      <c r="CI111" s="31"/>
      <c r="CJ111" s="31"/>
      <c r="CK111" s="31"/>
      <c r="CL111" s="31"/>
      <c r="CM111" s="31"/>
      <c r="CN111" s="31"/>
      <c r="CO111" s="31"/>
      <c r="CP111" s="31"/>
      <c r="CQ111" s="31"/>
      <c r="CR111" s="31"/>
      <c r="CS111" s="31"/>
      <c r="CT111" s="31"/>
      <c r="CU111" s="31"/>
      <c r="CV111" s="31"/>
      <c r="CW111" s="31"/>
      <c r="CX111" s="31"/>
      <c r="CY111" s="31"/>
      <c r="CZ111" s="31"/>
      <c r="DA111" s="31"/>
      <c r="DB111" s="31"/>
      <c r="DC111" s="31"/>
      <c r="DD111" s="31"/>
      <c r="DE111" s="31"/>
      <c r="DF111" s="31"/>
      <c r="DG111" s="31"/>
      <c r="DH111" s="31"/>
      <c r="DI111" s="31"/>
      <c r="DJ111" s="31"/>
      <c r="DK111" s="31"/>
      <c r="DL111" s="31"/>
      <c r="DM111" s="31"/>
      <c r="DN111" s="31"/>
      <c r="DO111" s="31"/>
      <c r="DP111" s="31"/>
      <c r="DQ111" s="31"/>
      <c r="DR111" s="31"/>
      <c r="DS111" s="31"/>
      <c r="DT111" s="31"/>
      <c r="DU111" s="31"/>
      <c r="DV111" s="31"/>
      <c r="DW111" s="31"/>
      <c r="DX111" s="31"/>
      <c r="DY111" s="31"/>
      <c r="DZ111" s="31"/>
      <c r="EA111" s="31"/>
      <c r="EB111" s="31"/>
      <c r="EC111" s="31"/>
      <c r="ED111" s="31"/>
      <c r="EE111" s="31"/>
      <c r="EF111" s="31"/>
      <c r="EG111" s="31"/>
      <c r="EH111" s="31"/>
      <c r="EI111" s="31"/>
      <c r="EJ111" s="31"/>
      <c r="EK111" s="31"/>
      <c r="EL111" s="31"/>
      <c r="EM111" s="31"/>
      <c r="EN111" s="31"/>
      <c r="EO111" s="31"/>
      <c r="EP111" s="31"/>
      <c r="EQ111" s="31"/>
      <c r="ER111" s="31"/>
      <c r="ES111" s="31"/>
      <c r="ET111" s="31"/>
      <c r="EU111" s="31"/>
      <c r="EV111" s="31"/>
      <c r="EW111" s="31"/>
      <c r="EX111" s="31"/>
      <c r="EY111" s="31"/>
      <c r="EZ111" s="31"/>
      <c r="FA111" s="31"/>
      <c r="FB111" s="31"/>
      <c r="FC111" s="31"/>
      <c r="FD111" s="31"/>
      <c r="FE111" s="31"/>
      <c r="FF111" s="31"/>
      <c r="FG111" s="31"/>
      <c r="FH111" s="31"/>
      <c r="FI111" s="31"/>
      <c r="FJ111" s="31"/>
      <c r="FK111" s="31"/>
      <c r="FL111" s="31"/>
      <c r="FM111" s="31"/>
      <c r="FN111" s="31"/>
      <c r="FO111" s="31"/>
      <c r="FP111" s="31"/>
      <c r="FQ111" s="31"/>
      <c r="FR111" s="31"/>
      <c r="FS111" s="31"/>
      <c r="FT111" s="31"/>
      <c r="FU111" s="31"/>
      <c r="FV111" s="31"/>
      <c r="FW111" s="31"/>
      <c r="FX111" s="31"/>
      <c r="FY111" s="31"/>
      <c r="FZ111" s="31"/>
      <c r="GA111" s="31"/>
      <c r="GB111" s="31"/>
      <c r="GC111" s="31"/>
      <c r="GD111" s="31"/>
      <c r="GE111" s="31"/>
      <c r="GF111" s="31"/>
      <c r="GG111" s="31"/>
      <c r="GH111" s="31"/>
      <c r="GI111" s="31"/>
      <c r="GJ111" s="31"/>
      <c r="GK111" s="31"/>
      <c r="GL111" s="31"/>
      <c r="GM111" s="31"/>
      <c r="GN111" s="31"/>
      <c r="GO111" s="31"/>
      <c r="GP111" s="31"/>
      <c r="GQ111" s="31"/>
      <c r="GR111" s="31"/>
      <c r="GS111" s="31"/>
      <c r="GT111" s="31"/>
      <c r="GU111" s="31"/>
      <c r="GV111" s="31"/>
      <c r="GW111" s="31"/>
      <c r="GX111" s="31"/>
      <c r="GY111" s="31"/>
      <c r="GZ111" s="31"/>
      <c r="HA111" s="31"/>
      <c r="HB111" s="31"/>
      <c r="HC111" s="31"/>
      <c r="HD111" s="31"/>
      <c r="HE111" s="31"/>
      <c r="HF111" s="31"/>
      <c r="HG111" s="31"/>
      <c r="HH111" s="31"/>
      <c r="HI111" s="31"/>
      <c r="HJ111" s="31"/>
      <c r="HK111" s="31"/>
      <c r="HL111" s="31"/>
      <c r="HM111" s="31"/>
      <c r="HN111" s="31"/>
      <c r="HO111" s="31"/>
      <c r="HP111" s="31"/>
      <c r="HQ111" s="31"/>
      <c r="HR111" s="31"/>
      <c r="HS111" s="31"/>
      <c r="HT111" s="31"/>
      <c r="HU111" s="31"/>
      <c r="HV111" s="30"/>
      <c r="HW111" s="31"/>
      <c r="HX111" s="31"/>
      <c r="HY111" s="31"/>
      <c r="HZ111" s="31"/>
      <c r="IA111" s="31"/>
      <c r="IB111" s="9"/>
      <c r="IC111" s="9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  <c r="IW111" s="10"/>
      <c r="IX111" s="10"/>
      <c r="IY111" s="10"/>
      <c r="IZ111" s="10"/>
    </row>
    <row r="112" spans="1:260" ht="34.5" customHeight="1" x14ac:dyDescent="0.3">
      <c r="B112" s="16">
        <f t="shared" si="11"/>
        <v>72</v>
      </c>
      <c r="C112" s="8" t="str">
        <f t="shared" si="6"/>
        <v>Y</v>
      </c>
      <c r="D112" s="8" t="str">
        <f t="shared" si="7"/>
        <v>Y</v>
      </c>
      <c r="E112" s="8" t="str">
        <f t="shared" si="8"/>
        <v>N</v>
      </c>
      <c r="F112" s="8" t="str">
        <f t="shared" si="9"/>
        <v>N</v>
      </c>
      <c r="G112" s="8" t="str">
        <f t="shared" si="10"/>
        <v>N</v>
      </c>
      <c r="H112" s="9" t="s">
        <v>85</v>
      </c>
      <c r="I112" s="9" t="s">
        <v>141</v>
      </c>
      <c r="J112" s="34" t="s">
        <v>50</v>
      </c>
      <c r="K112" s="16" t="s">
        <v>577</v>
      </c>
      <c r="L112" s="16" t="s">
        <v>19</v>
      </c>
      <c r="M112" s="13">
        <v>97217</v>
      </c>
      <c r="N112" s="13">
        <v>72</v>
      </c>
      <c r="O112" s="13">
        <v>2013</v>
      </c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  <c r="IW112" s="10"/>
      <c r="IX112" s="10"/>
      <c r="IY112" s="10"/>
      <c r="IZ112" s="10"/>
    </row>
    <row r="113" spans="1:243" ht="34.5" customHeight="1" x14ac:dyDescent="0.3">
      <c r="B113" s="16">
        <f t="shared" si="11"/>
        <v>10</v>
      </c>
      <c r="C113" s="8" t="str">
        <f t="shared" si="6"/>
        <v>N</v>
      </c>
      <c r="D113" s="8" t="str">
        <f t="shared" si="7"/>
        <v>N</v>
      </c>
      <c r="E113" s="8" t="str">
        <f t="shared" si="8"/>
        <v>N</v>
      </c>
      <c r="F113" s="8" t="str">
        <f t="shared" si="9"/>
        <v>N</v>
      </c>
      <c r="G113" s="8" t="str">
        <f t="shared" si="10"/>
        <v>N</v>
      </c>
      <c r="H113" s="9" t="s">
        <v>180</v>
      </c>
      <c r="I113" s="9" t="s">
        <v>181</v>
      </c>
      <c r="J113" s="33" t="s">
        <v>50</v>
      </c>
      <c r="K113" s="21" t="s">
        <v>577</v>
      </c>
      <c r="L113" s="8" t="s">
        <v>19</v>
      </c>
      <c r="M113" s="13">
        <v>97227</v>
      </c>
      <c r="N113" s="14">
        <v>10</v>
      </c>
      <c r="O113" s="13">
        <v>2014</v>
      </c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V113" s="10"/>
      <c r="HX113" s="10"/>
      <c r="HY113" s="10"/>
      <c r="HZ113" s="10"/>
      <c r="ID113" s="10"/>
      <c r="IE113" s="10"/>
      <c r="IF113" s="10"/>
      <c r="IG113" s="10"/>
      <c r="IH113" s="10"/>
      <c r="II113" s="10"/>
    </row>
    <row r="114" spans="1:243" ht="34.5" customHeight="1" x14ac:dyDescent="0.3">
      <c r="B114" s="16">
        <f t="shared" si="11"/>
        <v>44</v>
      </c>
      <c r="C114" s="8" t="str">
        <f t="shared" si="6"/>
        <v>Y</v>
      </c>
      <c r="D114" s="8" t="str">
        <f t="shared" si="7"/>
        <v>N</v>
      </c>
      <c r="E114" s="8" t="str">
        <f t="shared" si="8"/>
        <v>N</v>
      </c>
      <c r="F114" s="8" t="str">
        <f t="shared" si="9"/>
        <v>N</v>
      </c>
      <c r="G114" s="8" t="str">
        <f t="shared" si="10"/>
        <v>N</v>
      </c>
      <c r="H114" s="9" t="s">
        <v>182</v>
      </c>
      <c r="I114" s="9" t="s">
        <v>343</v>
      </c>
      <c r="J114" s="33" t="s">
        <v>50</v>
      </c>
      <c r="K114" s="21" t="s">
        <v>577</v>
      </c>
      <c r="L114" s="8" t="s">
        <v>19</v>
      </c>
      <c r="M114" s="13">
        <v>97227</v>
      </c>
      <c r="N114" s="14">
        <v>44</v>
      </c>
      <c r="O114" s="13">
        <v>2014</v>
      </c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</row>
    <row r="115" spans="1:243" ht="34.5" customHeight="1" x14ac:dyDescent="0.3">
      <c r="A115" s="8" t="s">
        <v>22</v>
      </c>
      <c r="B115" s="16">
        <f t="shared" si="11"/>
        <v>46</v>
      </c>
      <c r="C115" s="8" t="str">
        <f t="shared" si="6"/>
        <v>Y</v>
      </c>
      <c r="D115" s="8" t="str">
        <f t="shared" si="7"/>
        <v>N</v>
      </c>
      <c r="E115" s="8" t="str">
        <f t="shared" si="8"/>
        <v>N</v>
      </c>
      <c r="F115" s="8" t="str">
        <f t="shared" si="9"/>
        <v>N</v>
      </c>
      <c r="G115" s="8" t="str">
        <f t="shared" si="10"/>
        <v>N</v>
      </c>
      <c r="H115" s="9" t="s">
        <v>173</v>
      </c>
      <c r="I115" s="9" t="s">
        <v>174</v>
      </c>
      <c r="J115" s="34" t="s">
        <v>50</v>
      </c>
      <c r="K115" s="16" t="s">
        <v>577</v>
      </c>
      <c r="L115" s="8" t="s">
        <v>19</v>
      </c>
      <c r="M115" s="13">
        <v>97217</v>
      </c>
      <c r="N115" s="13">
        <v>46</v>
      </c>
      <c r="O115" s="13">
        <v>2014</v>
      </c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1"/>
      <c r="AM115" s="31"/>
      <c r="AN115" s="31"/>
      <c r="AO115" s="31"/>
      <c r="AP115" s="31"/>
      <c r="AQ115" s="31"/>
      <c r="AR115" s="31"/>
      <c r="AS115" s="31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  <c r="BF115" s="31"/>
      <c r="BG115" s="31"/>
      <c r="BH115" s="31"/>
      <c r="BI115" s="31"/>
      <c r="BJ115" s="31"/>
      <c r="BK115" s="31"/>
      <c r="BL115" s="31"/>
      <c r="BM115" s="31"/>
      <c r="BN115" s="31"/>
      <c r="BO115" s="31"/>
      <c r="BP115" s="31"/>
      <c r="BQ115" s="31"/>
      <c r="BR115" s="31"/>
      <c r="BS115" s="31"/>
      <c r="BT115" s="31"/>
      <c r="BU115" s="31"/>
      <c r="BV115" s="31"/>
      <c r="BW115" s="31"/>
      <c r="BX115" s="31"/>
      <c r="BY115" s="31"/>
      <c r="BZ115" s="31"/>
      <c r="CA115" s="31"/>
      <c r="CB115" s="31"/>
      <c r="CC115" s="31"/>
      <c r="CD115" s="31"/>
      <c r="CE115" s="31"/>
      <c r="CF115" s="31"/>
      <c r="CG115" s="31"/>
      <c r="CH115" s="31"/>
      <c r="CI115" s="31"/>
      <c r="CJ115" s="31"/>
      <c r="CK115" s="31"/>
      <c r="CL115" s="31"/>
      <c r="CM115" s="31"/>
      <c r="CN115" s="31"/>
      <c r="CO115" s="31"/>
      <c r="CP115" s="31"/>
      <c r="CQ115" s="31"/>
      <c r="CR115" s="31"/>
      <c r="CS115" s="31"/>
      <c r="CT115" s="31"/>
      <c r="CU115" s="31"/>
      <c r="CV115" s="31"/>
      <c r="CW115" s="31"/>
      <c r="CX115" s="31"/>
      <c r="CY115" s="31"/>
      <c r="CZ115" s="31"/>
      <c r="DA115" s="31"/>
      <c r="DB115" s="31"/>
      <c r="DC115" s="31"/>
      <c r="DD115" s="31"/>
      <c r="DE115" s="31"/>
      <c r="DF115" s="31"/>
      <c r="DG115" s="31"/>
      <c r="DH115" s="31"/>
      <c r="DI115" s="31"/>
      <c r="DJ115" s="31"/>
      <c r="DK115" s="31"/>
      <c r="DL115" s="31"/>
      <c r="DM115" s="31"/>
      <c r="DN115" s="31"/>
      <c r="DO115" s="31"/>
      <c r="DP115" s="31"/>
      <c r="DQ115" s="31"/>
      <c r="DR115" s="31"/>
      <c r="DS115" s="31"/>
      <c r="DT115" s="31"/>
      <c r="DU115" s="31"/>
      <c r="DV115" s="31"/>
      <c r="DW115" s="31"/>
      <c r="DX115" s="31"/>
      <c r="DY115" s="31"/>
      <c r="DZ115" s="31"/>
      <c r="EA115" s="31"/>
      <c r="EB115" s="31"/>
      <c r="EC115" s="31"/>
      <c r="ED115" s="31"/>
      <c r="EE115" s="31"/>
      <c r="EF115" s="31"/>
      <c r="EG115" s="31"/>
      <c r="EH115" s="31"/>
      <c r="EI115" s="31"/>
      <c r="EJ115" s="31"/>
      <c r="EK115" s="31"/>
      <c r="EL115" s="31"/>
      <c r="EM115" s="31"/>
      <c r="EN115" s="31"/>
      <c r="EO115" s="31"/>
      <c r="EP115" s="31"/>
      <c r="EQ115" s="31"/>
      <c r="ER115" s="31"/>
      <c r="ES115" s="31"/>
      <c r="ET115" s="31"/>
      <c r="EU115" s="31"/>
      <c r="EV115" s="31"/>
      <c r="EW115" s="31"/>
      <c r="EX115" s="31"/>
      <c r="EY115" s="31"/>
      <c r="EZ115" s="31"/>
      <c r="FA115" s="31"/>
      <c r="FB115" s="31"/>
      <c r="FC115" s="31"/>
      <c r="FD115" s="31"/>
      <c r="FE115" s="31"/>
      <c r="FF115" s="31"/>
      <c r="FG115" s="31"/>
      <c r="FH115" s="31"/>
      <c r="FI115" s="31"/>
      <c r="FJ115" s="31"/>
      <c r="FK115" s="31"/>
      <c r="FL115" s="31"/>
      <c r="FM115" s="31"/>
      <c r="FN115" s="31"/>
      <c r="FO115" s="31"/>
      <c r="FP115" s="31"/>
      <c r="FQ115" s="31"/>
      <c r="FR115" s="31"/>
      <c r="FS115" s="31"/>
      <c r="FT115" s="31"/>
      <c r="FU115" s="31"/>
      <c r="FV115" s="31"/>
      <c r="FW115" s="31"/>
      <c r="FX115" s="31"/>
      <c r="FY115" s="31"/>
      <c r="FZ115" s="31"/>
      <c r="GA115" s="31"/>
      <c r="GB115" s="31"/>
      <c r="GC115" s="31"/>
      <c r="GD115" s="31"/>
      <c r="GE115" s="31"/>
      <c r="GF115" s="31"/>
      <c r="GG115" s="31"/>
      <c r="GH115" s="31"/>
      <c r="GI115" s="31"/>
      <c r="GJ115" s="31"/>
      <c r="GK115" s="31"/>
      <c r="GL115" s="31"/>
      <c r="GM115" s="31"/>
      <c r="GN115" s="31"/>
      <c r="GO115" s="31"/>
      <c r="GP115" s="31"/>
      <c r="GQ115" s="31"/>
      <c r="GR115" s="31"/>
      <c r="GS115" s="31"/>
      <c r="GT115" s="31"/>
      <c r="GU115" s="31"/>
      <c r="GV115" s="31"/>
      <c r="GW115" s="31"/>
      <c r="GX115" s="31"/>
      <c r="GY115" s="31"/>
      <c r="GZ115" s="31"/>
      <c r="HA115" s="31"/>
      <c r="HB115" s="31"/>
      <c r="HC115" s="31"/>
      <c r="HD115" s="31"/>
      <c r="HE115" s="31"/>
      <c r="HF115" s="31"/>
      <c r="HG115" s="31"/>
      <c r="HH115" s="31"/>
      <c r="HI115" s="31"/>
      <c r="HJ115" s="31"/>
      <c r="HK115" s="31"/>
      <c r="HL115" s="31"/>
      <c r="HM115" s="31"/>
      <c r="HN115" s="31"/>
      <c r="HO115" s="29"/>
      <c r="HP115" s="31"/>
      <c r="HQ115" s="31"/>
      <c r="HR115" s="31"/>
      <c r="HS115" s="31"/>
      <c r="HT115" s="31"/>
      <c r="HU115" s="31"/>
      <c r="HV115" s="29"/>
      <c r="HW115" s="31"/>
      <c r="HX115" s="29"/>
      <c r="HY115" s="29"/>
      <c r="HZ115" s="29"/>
      <c r="IA115" s="10"/>
      <c r="IB115" s="10"/>
      <c r="IC115" s="10"/>
      <c r="ID115" s="10"/>
      <c r="IE115" s="10"/>
      <c r="IF115" s="10"/>
      <c r="IG115" s="10"/>
      <c r="IH115" s="10"/>
      <c r="II115" s="10"/>
    </row>
    <row r="116" spans="1:243" ht="34.5" customHeight="1" x14ac:dyDescent="0.3">
      <c r="B116" s="16">
        <f t="shared" si="11"/>
        <v>68</v>
      </c>
      <c r="C116" s="8" t="str">
        <f t="shared" si="6"/>
        <v>Y</v>
      </c>
      <c r="D116" s="8" t="str">
        <f t="shared" si="7"/>
        <v>Y</v>
      </c>
      <c r="E116" s="8" t="str">
        <f t="shared" si="8"/>
        <v>N</v>
      </c>
      <c r="F116" s="8" t="str">
        <f t="shared" si="9"/>
        <v>N</v>
      </c>
      <c r="G116" s="8" t="str">
        <f t="shared" si="10"/>
        <v>N</v>
      </c>
      <c r="H116" s="9" t="s">
        <v>187</v>
      </c>
      <c r="I116" s="9" t="s">
        <v>188</v>
      </c>
      <c r="J116" s="34" t="s">
        <v>50</v>
      </c>
      <c r="K116" s="16" t="s">
        <v>577</v>
      </c>
      <c r="L116" s="16" t="s">
        <v>19</v>
      </c>
      <c r="M116" s="13">
        <v>97212</v>
      </c>
      <c r="N116" s="13">
        <v>68</v>
      </c>
      <c r="O116" s="13">
        <v>2014</v>
      </c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X116" s="10"/>
      <c r="HY116" s="10"/>
      <c r="HZ116" s="10"/>
      <c r="IB116" s="10"/>
      <c r="IC116" s="10"/>
      <c r="ID116" s="10"/>
      <c r="IE116" s="10"/>
      <c r="IF116" s="10"/>
      <c r="IG116" s="10"/>
      <c r="IH116" s="10"/>
      <c r="II116" s="10"/>
    </row>
    <row r="117" spans="1:243" ht="34.5" customHeight="1" x14ac:dyDescent="0.3">
      <c r="A117" s="8" t="s">
        <v>22</v>
      </c>
      <c r="B117" s="16">
        <f t="shared" si="11"/>
        <v>74</v>
      </c>
      <c r="C117" s="8" t="str">
        <f t="shared" si="6"/>
        <v>Y</v>
      </c>
      <c r="D117" s="8" t="str">
        <f t="shared" si="7"/>
        <v>Y</v>
      </c>
      <c r="E117" s="8" t="str">
        <f t="shared" si="8"/>
        <v>N</v>
      </c>
      <c r="F117" s="8" t="str">
        <f t="shared" si="9"/>
        <v>N</v>
      </c>
      <c r="G117" s="8" t="str">
        <f t="shared" si="10"/>
        <v>N</v>
      </c>
      <c r="H117" s="9" t="s">
        <v>345</v>
      </c>
      <c r="I117" s="9" t="s">
        <v>346</v>
      </c>
      <c r="J117" s="34" t="s">
        <v>50</v>
      </c>
      <c r="K117" s="16" t="s">
        <v>577</v>
      </c>
      <c r="L117" s="8" t="s">
        <v>19</v>
      </c>
      <c r="M117" s="13">
        <v>97217</v>
      </c>
      <c r="N117" s="13">
        <v>74</v>
      </c>
      <c r="O117" s="13">
        <v>2014</v>
      </c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N117" s="10"/>
      <c r="HO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</row>
    <row r="118" spans="1:243" ht="34.5" customHeight="1" x14ac:dyDescent="0.3">
      <c r="B118" s="16">
        <f t="shared" si="11"/>
        <v>84</v>
      </c>
      <c r="C118" s="8" t="str">
        <f t="shared" si="6"/>
        <v>Y</v>
      </c>
      <c r="D118" s="8" t="str">
        <f t="shared" si="7"/>
        <v>Y</v>
      </c>
      <c r="E118" s="8" t="str">
        <f t="shared" si="8"/>
        <v>Y</v>
      </c>
      <c r="F118" s="8" t="str">
        <f t="shared" si="9"/>
        <v>N</v>
      </c>
      <c r="G118" s="8" t="str">
        <f t="shared" si="10"/>
        <v>N</v>
      </c>
      <c r="H118" s="9" t="s">
        <v>524</v>
      </c>
      <c r="I118" s="9" t="s">
        <v>172</v>
      </c>
      <c r="J118" s="34" t="s">
        <v>50</v>
      </c>
      <c r="K118" s="16" t="s">
        <v>577</v>
      </c>
      <c r="L118" s="16" t="s">
        <v>19</v>
      </c>
      <c r="M118" s="13">
        <v>97217</v>
      </c>
      <c r="N118" s="13">
        <v>84</v>
      </c>
      <c r="O118" s="13">
        <v>2014</v>
      </c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N118" s="10"/>
      <c r="HO118" s="10"/>
      <c r="HV118" s="9"/>
      <c r="HW118" s="10"/>
      <c r="HX118" s="10"/>
      <c r="HY118" s="10"/>
      <c r="HZ118" s="10"/>
      <c r="IA118" s="10"/>
      <c r="IB118" s="10"/>
      <c r="IC118" s="10"/>
    </row>
    <row r="119" spans="1:243" ht="34.5" customHeight="1" x14ac:dyDescent="0.3">
      <c r="B119" s="16">
        <f t="shared" si="11"/>
        <v>155</v>
      </c>
      <c r="C119" s="8" t="str">
        <f t="shared" si="6"/>
        <v>Y</v>
      </c>
      <c r="D119" s="8" t="str">
        <f t="shared" si="7"/>
        <v>Y</v>
      </c>
      <c r="E119" s="8" t="str">
        <f t="shared" si="8"/>
        <v>Y</v>
      </c>
      <c r="F119" s="8" t="str">
        <f t="shared" si="9"/>
        <v>Y</v>
      </c>
      <c r="G119" s="8" t="str">
        <f t="shared" si="10"/>
        <v>Y</v>
      </c>
      <c r="H119" s="9" t="s">
        <v>481</v>
      </c>
      <c r="I119" s="9" t="s">
        <v>482</v>
      </c>
      <c r="J119" s="33" t="s">
        <v>50</v>
      </c>
      <c r="K119" s="10" t="s">
        <v>577</v>
      </c>
      <c r="L119" s="16" t="s">
        <v>19</v>
      </c>
      <c r="M119" s="13">
        <v>97217</v>
      </c>
      <c r="N119" s="13">
        <v>155</v>
      </c>
      <c r="O119" s="13">
        <v>2014</v>
      </c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O119" s="10"/>
      <c r="HP119" s="10"/>
      <c r="HV119" s="10"/>
      <c r="HW119" s="9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</row>
    <row r="120" spans="1:243" ht="34.5" customHeight="1" x14ac:dyDescent="0.3">
      <c r="B120" s="16">
        <f t="shared" si="11"/>
        <v>165</v>
      </c>
      <c r="C120" s="8" t="str">
        <f t="shared" si="6"/>
        <v>Y</v>
      </c>
      <c r="D120" s="8" t="str">
        <f t="shared" si="7"/>
        <v>Y</v>
      </c>
      <c r="E120" s="8" t="str">
        <f t="shared" si="8"/>
        <v>Y</v>
      </c>
      <c r="F120" s="8" t="str">
        <f t="shared" si="9"/>
        <v>Y</v>
      </c>
      <c r="G120" s="8" t="str">
        <f t="shared" si="10"/>
        <v>Y</v>
      </c>
      <c r="H120" s="9" t="s">
        <v>153</v>
      </c>
      <c r="I120" s="9" t="s">
        <v>189</v>
      </c>
      <c r="J120" s="34" t="s">
        <v>50</v>
      </c>
      <c r="K120" s="16" t="s">
        <v>577</v>
      </c>
      <c r="L120" s="8" t="s">
        <v>19</v>
      </c>
      <c r="M120" s="13">
        <v>97227</v>
      </c>
      <c r="N120" s="14">
        <v>165</v>
      </c>
      <c r="O120" s="13">
        <v>2014</v>
      </c>
      <c r="HO120" s="10"/>
      <c r="HP120" s="10"/>
      <c r="HQ120" s="10"/>
      <c r="HR120" s="10"/>
      <c r="HS120" s="10"/>
      <c r="HT120" s="10"/>
      <c r="HU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</row>
    <row r="121" spans="1:243" ht="34.5" customHeight="1" x14ac:dyDescent="0.3">
      <c r="A121" s="8" t="s">
        <v>54</v>
      </c>
      <c r="B121" s="16">
        <f t="shared" si="11"/>
        <v>165</v>
      </c>
      <c r="C121" s="8" t="str">
        <f t="shared" si="6"/>
        <v>Y</v>
      </c>
      <c r="D121" s="8" t="str">
        <f t="shared" si="7"/>
        <v>Y</v>
      </c>
      <c r="E121" s="8" t="str">
        <f t="shared" si="8"/>
        <v>Y</v>
      </c>
      <c r="F121" s="8" t="str">
        <f t="shared" si="9"/>
        <v>Y</v>
      </c>
      <c r="G121" s="8" t="str">
        <f t="shared" si="10"/>
        <v>Y</v>
      </c>
      <c r="H121" s="9" t="s">
        <v>522</v>
      </c>
      <c r="I121" s="9" t="s">
        <v>523</v>
      </c>
      <c r="J121" s="23" t="s">
        <v>50</v>
      </c>
      <c r="K121" s="10" t="s">
        <v>577</v>
      </c>
      <c r="L121" s="8" t="s">
        <v>19</v>
      </c>
      <c r="M121" s="41"/>
      <c r="N121" s="42">
        <v>165</v>
      </c>
      <c r="O121" s="15">
        <v>2014</v>
      </c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Y121" s="10"/>
      <c r="HZ121" s="10"/>
      <c r="IA121" s="10"/>
      <c r="IB121" s="10"/>
      <c r="IC121" s="10"/>
      <c r="IE121" s="10"/>
      <c r="IF121" s="10"/>
      <c r="IG121" s="10"/>
      <c r="IH121" s="10"/>
      <c r="II121" s="10"/>
    </row>
    <row r="122" spans="1:243" ht="34.5" customHeight="1" x14ac:dyDescent="0.3">
      <c r="B122" s="16">
        <f t="shared" si="11"/>
        <v>263</v>
      </c>
      <c r="C122" s="8" t="str">
        <f t="shared" si="6"/>
        <v>Y</v>
      </c>
      <c r="D122" s="8" t="str">
        <f t="shared" si="7"/>
        <v>Y</v>
      </c>
      <c r="E122" s="8" t="str">
        <f t="shared" si="8"/>
        <v>Y</v>
      </c>
      <c r="F122" s="8" t="str">
        <f t="shared" si="9"/>
        <v>Y</v>
      </c>
      <c r="G122" s="8" t="str">
        <f t="shared" si="10"/>
        <v>Y</v>
      </c>
      <c r="H122" s="9" t="s">
        <v>133</v>
      </c>
      <c r="I122" s="9" t="s">
        <v>87</v>
      </c>
      <c r="J122" s="34" t="s">
        <v>50</v>
      </c>
      <c r="K122" s="16" t="s">
        <v>577</v>
      </c>
      <c r="L122" s="8" t="s">
        <v>19</v>
      </c>
      <c r="M122" s="13">
        <v>97217</v>
      </c>
      <c r="N122" s="20">
        <v>263</v>
      </c>
      <c r="O122" s="15">
        <v>2014</v>
      </c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IA122" s="10"/>
      <c r="IB122" s="10"/>
      <c r="IC122" s="10"/>
      <c r="ID122" s="10"/>
      <c r="IE122" s="10"/>
      <c r="IF122" s="10"/>
      <c r="IG122" s="10"/>
      <c r="IH122" s="10"/>
      <c r="II122" s="10"/>
    </row>
    <row r="123" spans="1:243" ht="34.5" customHeight="1" x14ac:dyDescent="0.3">
      <c r="B123" s="16">
        <f t="shared" si="11"/>
        <v>20</v>
      </c>
      <c r="C123" s="8" t="str">
        <f t="shared" si="6"/>
        <v>N</v>
      </c>
      <c r="D123" s="8" t="str">
        <f t="shared" si="7"/>
        <v>N</v>
      </c>
      <c r="E123" s="8" t="str">
        <f t="shared" si="8"/>
        <v>N</v>
      </c>
      <c r="F123" s="8" t="str">
        <f t="shared" si="9"/>
        <v>N</v>
      </c>
      <c r="G123" s="8" t="str">
        <f t="shared" si="10"/>
        <v>N</v>
      </c>
      <c r="H123" s="9" t="s">
        <v>182</v>
      </c>
      <c r="I123" s="9" t="s">
        <v>344</v>
      </c>
      <c r="J123" s="34" t="s">
        <v>50</v>
      </c>
      <c r="K123" s="10" t="s">
        <v>577</v>
      </c>
      <c r="L123" s="16" t="s">
        <v>19</v>
      </c>
      <c r="M123" s="13">
        <v>97217</v>
      </c>
      <c r="N123" s="13">
        <v>20</v>
      </c>
      <c r="O123" s="13">
        <v>2015</v>
      </c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N123" s="10"/>
      <c r="HO123" s="10"/>
      <c r="HV123" s="9"/>
      <c r="HW123" s="10"/>
      <c r="HX123" s="10"/>
      <c r="HY123" s="10"/>
      <c r="HZ123" s="10"/>
      <c r="IA123" s="26"/>
      <c r="IB123" s="10"/>
      <c r="IC123" s="10"/>
      <c r="ID123" s="10"/>
      <c r="IE123" s="10"/>
      <c r="IF123" s="10"/>
      <c r="IG123" s="10"/>
      <c r="IH123" s="10"/>
      <c r="II123" s="10"/>
    </row>
    <row r="124" spans="1:243" ht="34.5" customHeight="1" x14ac:dyDescent="0.3">
      <c r="B124" s="16">
        <f t="shared" si="11"/>
        <v>196</v>
      </c>
      <c r="C124" s="8" t="str">
        <f t="shared" si="6"/>
        <v>Y</v>
      </c>
      <c r="D124" s="8" t="str">
        <f t="shared" si="7"/>
        <v>Y</v>
      </c>
      <c r="E124" s="8" t="str">
        <f t="shared" si="8"/>
        <v>Y</v>
      </c>
      <c r="F124" s="8" t="str">
        <f t="shared" si="9"/>
        <v>Y</v>
      </c>
      <c r="G124" s="8" t="str">
        <f t="shared" si="10"/>
        <v>Y</v>
      </c>
      <c r="H124" s="9" t="s">
        <v>184</v>
      </c>
      <c r="I124" s="9" t="s">
        <v>185</v>
      </c>
      <c r="J124" s="34" t="s">
        <v>50</v>
      </c>
      <c r="K124" s="16" t="s">
        <v>577</v>
      </c>
      <c r="L124" s="16" t="s">
        <v>19</v>
      </c>
      <c r="M124" s="13">
        <v>97212</v>
      </c>
      <c r="N124" s="13">
        <v>196</v>
      </c>
      <c r="O124" s="13">
        <v>2015</v>
      </c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B124" s="10"/>
      <c r="IC124" s="10"/>
      <c r="ID124" s="10"/>
      <c r="IE124" s="10"/>
      <c r="IF124" s="10"/>
      <c r="IG124" s="10"/>
      <c r="IH124" s="10"/>
      <c r="II124" s="10"/>
    </row>
    <row r="125" spans="1:243" ht="34.5" customHeight="1" x14ac:dyDescent="0.3">
      <c r="A125" s="19"/>
      <c r="B125" s="16">
        <f t="shared" si="11"/>
        <v>0</v>
      </c>
      <c r="C125" s="8" t="str">
        <f t="shared" si="6"/>
        <v>N</v>
      </c>
      <c r="D125" s="8" t="str">
        <f t="shared" si="7"/>
        <v>N</v>
      </c>
      <c r="E125" s="8" t="str">
        <f t="shared" si="8"/>
        <v>N</v>
      </c>
      <c r="F125" s="8" t="str">
        <f t="shared" si="9"/>
        <v>N</v>
      </c>
      <c r="G125" s="8" t="str">
        <f t="shared" si="10"/>
        <v>N</v>
      </c>
      <c r="I125" s="9" t="s">
        <v>444</v>
      </c>
      <c r="J125" s="36" t="s">
        <v>50</v>
      </c>
      <c r="K125" s="21" t="s">
        <v>577</v>
      </c>
      <c r="L125" s="8" t="s">
        <v>19</v>
      </c>
      <c r="M125" s="15">
        <v>97227</v>
      </c>
      <c r="N125" s="13"/>
      <c r="O125" s="13">
        <v>2015</v>
      </c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N125" s="10"/>
      <c r="HO125" s="10"/>
      <c r="HV125" s="9"/>
      <c r="HW125" s="10"/>
    </row>
    <row r="126" spans="1:243" ht="34.5" customHeight="1" x14ac:dyDescent="0.3">
      <c r="B126" s="16">
        <f t="shared" si="11"/>
        <v>29</v>
      </c>
      <c r="C126" s="8" t="str">
        <f t="shared" si="6"/>
        <v>Y</v>
      </c>
      <c r="D126" s="8" t="str">
        <f t="shared" si="7"/>
        <v>N</v>
      </c>
      <c r="E126" s="8" t="str">
        <f t="shared" si="8"/>
        <v>N</v>
      </c>
      <c r="F126" s="8" t="str">
        <f t="shared" si="9"/>
        <v>N</v>
      </c>
      <c r="G126" s="8" t="str">
        <f t="shared" si="10"/>
        <v>N</v>
      </c>
      <c r="H126" s="9" t="s">
        <v>351</v>
      </c>
      <c r="I126" s="9" t="s">
        <v>352</v>
      </c>
      <c r="J126" s="33" t="s">
        <v>50</v>
      </c>
      <c r="K126" s="10" t="s">
        <v>577</v>
      </c>
      <c r="L126" s="16" t="s">
        <v>19</v>
      </c>
      <c r="M126" s="13">
        <v>97217</v>
      </c>
      <c r="N126" s="13">
        <v>29</v>
      </c>
      <c r="O126" s="13">
        <v>2016</v>
      </c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N126" s="10"/>
      <c r="HO126" s="10"/>
      <c r="HV126" s="9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</row>
    <row r="127" spans="1:243" ht="34.5" customHeight="1" x14ac:dyDescent="0.3">
      <c r="A127" s="19"/>
      <c r="B127" s="16">
        <f t="shared" si="11"/>
        <v>60</v>
      </c>
      <c r="C127" s="8" t="str">
        <f t="shared" si="6"/>
        <v>Y</v>
      </c>
      <c r="D127" s="8" t="str">
        <f t="shared" si="7"/>
        <v>Y</v>
      </c>
      <c r="E127" s="8" t="str">
        <f t="shared" si="8"/>
        <v>N</v>
      </c>
      <c r="F127" s="8" t="str">
        <f t="shared" si="9"/>
        <v>N</v>
      </c>
      <c r="G127" s="8" t="str">
        <f t="shared" si="10"/>
        <v>N</v>
      </c>
      <c r="H127" s="9" t="s">
        <v>437</v>
      </c>
      <c r="I127" s="9" t="s">
        <v>438</v>
      </c>
      <c r="J127" s="33" t="s">
        <v>50</v>
      </c>
      <c r="K127" s="10" t="s">
        <v>577</v>
      </c>
      <c r="L127" s="16" t="s">
        <v>19</v>
      </c>
      <c r="M127" s="13">
        <v>97217</v>
      </c>
      <c r="N127" s="13">
        <v>60</v>
      </c>
      <c r="O127" s="13">
        <v>2016</v>
      </c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IA127" s="10"/>
      <c r="ID127" s="10"/>
      <c r="IE127" s="10"/>
      <c r="IF127" s="10"/>
      <c r="IG127" s="10"/>
      <c r="IH127" s="10"/>
      <c r="II127" s="10"/>
    </row>
    <row r="128" spans="1:243" ht="34.5" customHeight="1" x14ac:dyDescent="0.3">
      <c r="A128" s="8" t="s">
        <v>22</v>
      </c>
      <c r="B128" s="16">
        <f t="shared" si="11"/>
        <v>75</v>
      </c>
      <c r="C128" s="8" t="str">
        <f t="shared" si="6"/>
        <v>Y</v>
      </c>
      <c r="D128" s="8" t="str">
        <f t="shared" si="7"/>
        <v>Y</v>
      </c>
      <c r="E128" s="8" t="str">
        <f t="shared" si="8"/>
        <v>N</v>
      </c>
      <c r="F128" s="8" t="str">
        <f t="shared" si="9"/>
        <v>N</v>
      </c>
      <c r="G128" s="8" t="str">
        <f t="shared" si="10"/>
        <v>N</v>
      </c>
      <c r="H128" s="9" t="s">
        <v>349</v>
      </c>
      <c r="I128" s="9" t="s">
        <v>428</v>
      </c>
      <c r="J128" s="34" t="s">
        <v>50</v>
      </c>
      <c r="K128" s="16" t="s">
        <v>577</v>
      </c>
      <c r="L128" s="8" t="s">
        <v>19</v>
      </c>
      <c r="M128" s="15" t="s">
        <v>43</v>
      </c>
      <c r="N128" s="20">
        <v>75</v>
      </c>
      <c r="O128" s="15">
        <v>2016</v>
      </c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N128" s="10"/>
      <c r="HO128" s="10"/>
      <c r="HV128" s="9"/>
      <c r="HW128" s="10"/>
      <c r="HX128" s="10"/>
      <c r="HY128" s="10"/>
      <c r="HZ128" s="10"/>
      <c r="IA128" s="10"/>
      <c r="IB128" s="10"/>
      <c r="IC128" s="10"/>
    </row>
    <row r="129" spans="1:260" ht="34.5" customHeight="1" x14ac:dyDescent="0.3">
      <c r="A129" s="8" t="s">
        <v>22</v>
      </c>
      <c r="B129" s="16">
        <f t="shared" si="11"/>
        <v>260</v>
      </c>
      <c r="C129" s="8" t="str">
        <f t="shared" si="6"/>
        <v>Y</v>
      </c>
      <c r="D129" s="8" t="str">
        <f t="shared" si="7"/>
        <v>Y</v>
      </c>
      <c r="E129" s="8" t="str">
        <f t="shared" si="8"/>
        <v>Y</v>
      </c>
      <c r="F129" s="8" t="str">
        <f t="shared" si="9"/>
        <v>Y</v>
      </c>
      <c r="G129" s="8" t="str">
        <f t="shared" si="10"/>
        <v>Y</v>
      </c>
      <c r="H129" s="9" t="s">
        <v>353</v>
      </c>
      <c r="I129" s="9" t="s">
        <v>350</v>
      </c>
      <c r="J129" s="34" t="s">
        <v>50</v>
      </c>
      <c r="K129" s="16" t="s">
        <v>577</v>
      </c>
      <c r="L129" s="8" t="s">
        <v>19</v>
      </c>
      <c r="M129" s="15" t="s">
        <v>43</v>
      </c>
      <c r="N129" s="20">
        <v>260</v>
      </c>
      <c r="O129" s="15">
        <v>2016</v>
      </c>
      <c r="P129" s="10"/>
      <c r="HM129" s="10"/>
      <c r="HO129" s="10"/>
      <c r="HP129" s="10"/>
      <c r="HQ129" s="10"/>
      <c r="HR129" s="10"/>
      <c r="HS129" s="10"/>
      <c r="HT129" s="10"/>
      <c r="HU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</row>
    <row r="130" spans="1:260" ht="34.5" customHeight="1" x14ac:dyDescent="0.3">
      <c r="A130" s="8" t="s">
        <v>22</v>
      </c>
      <c r="B130" s="16">
        <f t="shared" si="11"/>
        <v>268</v>
      </c>
      <c r="C130" s="8" t="str">
        <f t="shared" ref="C130:C193" si="12">IF($B130&gt;20,"Y","N")</f>
        <v>Y</v>
      </c>
      <c r="D130" s="8" t="str">
        <f t="shared" ref="D130:D193" si="13">IF($B130&gt;50,"Y","N")</f>
        <v>Y</v>
      </c>
      <c r="E130" s="8" t="str">
        <f t="shared" ref="E130:E193" si="14">IF($B130&gt;80,"Y","N")</f>
        <v>Y</v>
      </c>
      <c r="F130" s="8" t="str">
        <f t="shared" ref="F130:F193" si="15">IF($B130&gt;100,"Y","N")</f>
        <v>Y</v>
      </c>
      <c r="G130" s="8" t="str">
        <f t="shared" ref="G130:G193" si="16">IF($B130&gt;150,"Y","N")</f>
        <v>Y</v>
      </c>
      <c r="I130" s="9" t="s">
        <v>320</v>
      </c>
      <c r="J130" s="34" t="s">
        <v>50</v>
      </c>
      <c r="K130" s="16" t="s">
        <v>577</v>
      </c>
      <c r="L130" s="8" t="s">
        <v>19</v>
      </c>
      <c r="M130" s="13">
        <v>97217</v>
      </c>
      <c r="N130" s="13">
        <v>268</v>
      </c>
      <c r="O130" s="13">
        <v>2016</v>
      </c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P130" s="10"/>
      <c r="HQ130" s="10"/>
      <c r="HR130" s="10"/>
      <c r="HS130" s="10"/>
      <c r="HT130" s="10"/>
      <c r="HU130" s="10"/>
      <c r="HV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</row>
    <row r="131" spans="1:260" ht="34.5" customHeight="1" x14ac:dyDescent="0.3">
      <c r="A131" s="8" t="s">
        <v>54</v>
      </c>
      <c r="B131" s="16">
        <f t="shared" si="11"/>
        <v>30</v>
      </c>
      <c r="C131" s="8" t="str">
        <f t="shared" si="12"/>
        <v>Y</v>
      </c>
      <c r="D131" s="8" t="str">
        <f t="shared" si="13"/>
        <v>N</v>
      </c>
      <c r="E131" s="8" t="str">
        <f t="shared" si="14"/>
        <v>N</v>
      </c>
      <c r="F131" s="8" t="str">
        <f t="shared" si="15"/>
        <v>N</v>
      </c>
      <c r="G131" s="8" t="str">
        <f t="shared" si="16"/>
        <v>N</v>
      </c>
      <c r="H131" s="9" t="s">
        <v>54</v>
      </c>
      <c r="I131" s="9" t="s">
        <v>517</v>
      </c>
      <c r="J131" s="23" t="s">
        <v>69</v>
      </c>
      <c r="K131" s="10" t="s">
        <v>577</v>
      </c>
      <c r="L131" s="8" t="s">
        <v>19</v>
      </c>
      <c r="M131" s="41" t="s">
        <v>56</v>
      </c>
      <c r="N131" s="42">
        <v>30</v>
      </c>
      <c r="O131" s="15">
        <v>2012</v>
      </c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  <c r="IR131" s="10"/>
      <c r="IS131" s="10"/>
      <c r="IT131" s="10"/>
      <c r="IU131" s="10"/>
      <c r="IV131" s="10"/>
      <c r="IW131" s="10"/>
      <c r="IX131" s="10"/>
      <c r="IY131" s="10"/>
      <c r="IZ131" s="10"/>
    </row>
    <row r="132" spans="1:260" ht="34.5" customHeight="1" x14ac:dyDescent="0.3">
      <c r="B132" s="16">
        <f t="shared" si="11"/>
        <v>60</v>
      </c>
      <c r="C132" s="8" t="str">
        <f t="shared" si="12"/>
        <v>Y</v>
      </c>
      <c r="D132" s="8" t="str">
        <f t="shared" si="13"/>
        <v>Y</v>
      </c>
      <c r="E132" s="8" t="str">
        <f t="shared" si="14"/>
        <v>N</v>
      </c>
      <c r="F132" s="8" t="str">
        <f t="shared" si="15"/>
        <v>N</v>
      </c>
      <c r="G132" s="8" t="str">
        <f t="shared" si="16"/>
        <v>N</v>
      </c>
      <c r="H132" s="9" t="s">
        <v>109</v>
      </c>
      <c r="I132" s="9" t="s">
        <v>110</v>
      </c>
      <c r="J132" s="33" t="s">
        <v>69</v>
      </c>
      <c r="K132" s="31" t="s">
        <v>577</v>
      </c>
      <c r="L132" s="8" t="s">
        <v>19</v>
      </c>
      <c r="M132" s="13">
        <v>97232</v>
      </c>
      <c r="N132" s="14">
        <v>60</v>
      </c>
      <c r="O132" s="13">
        <v>2012</v>
      </c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  <c r="IW132" s="10"/>
      <c r="IX132" s="10"/>
      <c r="IY132" s="10"/>
      <c r="IZ132" s="10"/>
    </row>
    <row r="133" spans="1:260" s="10" customFormat="1" ht="34.5" customHeight="1" x14ac:dyDescent="0.3">
      <c r="A133" s="8"/>
      <c r="B133" s="16">
        <f t="shared" si="11"/>
        <v>70</v>
      </c>
      <c r="C133" s="8" t="str">
        <f t="shared" si="12"/>
        <v>Y</v>
      </c>
      <c r="D133" s="8" t="str">
        <f t="shared" si="13"/>
        <v>Y</v>
      </c>
      <c r="E133" s="8" t="str">
        <f t="shared" si="14"/>
        <v>N</v>
      </c>
      <c r="F133" s="8" t="str">
        <f t="shared" si="15"/>
        <v>N</v>
      </c>
      <c r="G133" s="8" t="str">
        <f t="shared" si="16"/>
        <v>N</v>
      </c>
      <c r="H133" s="9" t="s">
        <v>171</v>
      </c>
      <c r="I133" s="9" t="s">
        <v>113</v>
      </c>
      <c r="J133" s="33" t="s">
        <v>69</v>
      </c>
      <c r="K133" s="31" t="s">
        <v>577</v>
      </c>
      <c r="L133" s="8" t="s">
        <v>19</v>
      </c>
      <c r="M133" s="13">
        <v>97232</v>
      </c>
      <c r="N133" s="42">
        <v>70</v>
      </c>
      <c r="O133" s="15">
        <v>2012</v>
      </c>
      <c r="HQ133" s="8"/>
      <c r="HR133" s="8"/>
      <c r="HS133" s="8"/>
      <c r="HT133" s="8"/>
      <c r="HU133" s="8"/>
      <c r="HV133" s="8"/>
      <c r="IA133" s="8"/>
      <c r="ID133" s="8"/>
      <c r="IE133" s="8"/>
      <c r="IF133" s="8"/>
      <c r="IG133" s="8"/>
      <c r="IH133" s="8"/>
      <c r="II133" s="8"/>
    </row>
    <row r="134" spans="1:260" ht="34.5" customHeight="1" x14ac:dyDescent="0.3">
      <c r="B134" s="16">
        <f t="shared" ref="B134:B197" si="17">IF(N134="",0,N134)</f>
        <v>8</v>
      </c>
      <c r="C134" s="8" t="str">
        <f t="shared" si="12"/>
        <v>N</v>
      </c>
      <c r="D134" s="8" t="str">
        <f t="shared" si="13"/>
        <v>N</v>
      </c>
      <c r="E134" s="8" t="str">
        <f t="shared" si="14"/>
        <v>N</v>
      </c>
      <c r="F134" s="8" t="str">
        <f t="shared" si="15"/>
        <v>N</v>
      </c>
      <c r="G134" s="8" t="str">
        <f t="shared" si="16"/>
        <v>N</v>
      </c>
      <c r="H134" s="9" t="s">
        <v>449</v>
      </c>
      <c r="I134" s="9" t="s">
        <v>450</v>
      </c>
      <c r="J134" s="33" t="s">
        <v>69</v>
      </c>
      <c r="K134" s="31" t="s">
        <v>577</v>
      </c>
      <c r="L134" s="8" t="s">
        <v>19</v>
      </c>
      <c r="M134" s="13">
        <v>97211</v>
      </c>
      <c r="N134" s="13">
        <v>8</v>
      </c>
      <c r="O134" s="13">
        <v>2013</v>
      </c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N134" s="10"/>
      <c r="HO134" s="10"/>
      <c r="HQ134" s="10"/>
      <c r="HR134" s="10"/>
      <c r="HS134" s="10"/>
      <c r="HT134" s="10"/>
      <c r="HU134" s="10"/>
      <c r="HV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</row>
    <row r="135" spans="1:260" ht="34.5" customHeight="1" x14ac:dyDescent="0.3">
      <c r="B135" s="16">
        <f t="shared" si="17"/>
        <v>14</v>
      </c>
      <c r="C135" s="8" t="str">
        <f t="shared" si="12"/>
        <v>N</v>
      </c>
      <c r="D135" s="8" t="str">
        <f t="shared" si="13"/>
        <v>N</v>
      </c>
      <c r="E135" s="8" t="str">
        <f t="shared" si="14"/>
        <v>N</v>
      </c>
      <c r="F135" s="8" t="str">
        <f t="shared" si="15"/>
        <v>N</v>
      </c>
      <c r="G135" s="8" t="str">
        <f t="shared" si="16"/>
        <v>N</v>
      </c>
      <c r="H135" s="9" t="s">
        <v>165</v>
      </c>
      <c r="I135" s="9" t="s">
        <v>166</v>
      </c>
      <c r="J135" s="33" t="s">
        <v>69</v>
      </c>
      <c r="K135" s="31" t="s">
        <v>577</v>
      </c>
      <c r="L135" s="8" t="s">
        <v>19</v>
      </c>
      <c r="M135" s="13">
        <v>97212</v>
      </c>
      <c r="N135" s="14">
        <v>14</v>
      </c>
      <c r="O135" s="13">
        <v>2013</v>
      </c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O135" s="10"/>
      <c r="HQ135" s="10"/>
      <c r="HR135" s="10"/>
      <c r="HS135" s="10"/>
      <c r="HT135" s="10"/>
      <c r="HU135" s="10"/>
      <c r="HW135" s="10"/>
      <c r="HX135" s="10"/>
      <c r="HY135" s="10"/>
      <c r="HZ135" s="10"/>
      <c r="IJ135" s="10"/>
      <c r="IK135" s="10"/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  <c r="IW135" s="10"/>
      <c r="IX135" s="10"/>
      <c r="IY135" s="10"/>
      <c r="IZ135" s="10"/>
    </row>
    <row r="136" spans="1:260" ht="34.5" customHeight="1" x14ac:dyDescent="0.3">
      <c r="B136" s="16">
        <f t="shared" si="17"/>
        <v>15</v>
      </c>
      <c r="C136" s="8" t="str">
        <f t="shared" si="12"/>
        <v>N</v>
      </c>
      <c r="D136" s="8" t="str">
        <f t="shared" si="13"/>
        <v>N</v>
      </c>
      <c r="E136" s="8" t="str">
        <f t="shared" si="14"/>
        <v>N</v>
      </c>
      <c r="F136" s="8" t="str">
        <f t="shared" si="15"/>
        <v>N</v>
      </c>
      <c r="G136" s="8" t="str">
        <f t="shared" si="16"/>
        <v>N</v>
      </c>
      <c r="H136" s="9" t="s">
        <v>160</v>
      </c>
      <c r="I136" s="9" t="s">
        <v>167</v>
      </c>
      <c r="J136" s="33" t="s">
        <v>69</v>
      </c>
      <c r="K136" s="31" t="s">
        <v>577</v>
      </c>
      <c r="L136" s="8" t="s">
        <v>19</v>
      </c>
      <c r="M136" s="13">
        <v>97212</v>
      </c>
      <c r="N136" s="14">
        <v>15</v>
      </c>
      <c r="O136" s="13">
        <v>2013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</row>
    <row r="137" spans="1:260" ht="34.5" customHeight="1" x14ac:dyDescent="0.3">
      <c r="B137" s="16">
        <f t="shared" si="17"/>
        <v>32</v>
      </c>
      <c r="C137" s="8" t="str">
        <f t="shared" si="12"/>
        <v>Y</v>
      </c>
      <c r="D137" s="8" t="str">
        <f t="shared" si="13"/>
        <v>N</v>
      </c>
      <c r="E137" s="8" t="str">
        <f t="shared" si="14"/>
        <v>N</v>
      </c>
      <c r="F137" s="8" t="str">
        <f t="shared" si="15"/>
        <v>N</v>
      </c>
      <c r="G137" s="8" t="str">
        <f t="shared" si="16"/>
        <v>N</v>
      </c>
      <c r="H137" s="9" t="s">
        <v>127</v>
      </c>
      <c r="I137" s="9" t="s">
        <v>108</v>
      </c>
      <c r="J137" s="33" t="s">
        <v>69</v>
      </c>
      <c r="K137" s="31" t="s">
        <v>577</v>
      </c>
      <c r="L137" s="8" t="s">
        <v>19</v>
      </c>
      <c r="M137" s="13">
        <v>97232</v>
      </c>
      <c r="N137" s="14">
        <v>32</v>
      </c>
      <c r="O137" s="13">
        <v>2013</v>
      </c>
      <c r="HM137" s="10"/>
      <c r="HO137" s="10"/>
      <c r="HP137" s="10"/>
      <c r="HQ137" s="10"/>
      <c r="HR137" s="10"/>
      <c r="HS137" s="10"/>
      <c r="HT137" s="10"/>
      <c r="HU137" s="10"/>
      <c r="HV137" s="10"/>
      <c r="HW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  <c r="IW137" s="10"/>
      <c r="IX137" s="10"/>
      <c r="IY137" s="10"/>
      <c r="IZ137" s="10"/>
    </row>
    <row r="138" spans="1:260" ht="34.5" customHeight="1" x14ac:dyDescent="0.3">
      <c r="A138" s="8" t="s">
        <v>22</v>
      </c>
      <c r="B138" s="16">
        <f t="shared" si="17"/>
        <v>47</v>
      </c>
      <c r="C138" s="8" t="str">
        <f t="shared" si="12"/>
        <v>Y</v>
      </c>
      <c r="D138" s="8" t="str">
        <f t="shared" si="13"/>
        <v>N</v>
      </c>
      <c r="E138" s="8" t="str">
        <f t="shared" si="14"/>
        <v>N</v>
      </c>
      <c r="F138" s="8" t="str">
        <f t="shared" si="15"/>
        <v>N</v>
      </c>
      <c r="G138" s="8" t="str">
        <f t="shared" si="16"/>
        <v>N</v>
      </c>
      <c r="H138" s="9" t="s">
        <v>150</v>
      </c>
      <c r="I138" s="9" t="s">
        <v>142</v>
      </c>
      <c r="J138" s="33" t="s">
        <v>69</v>
      </c>
      <c r="K138" s="31" t="s">
        <v>577</v>
      </c>
      <c r="L138" s="16" t="s">
        <v>19</v>
      </c>
      <c r="M138" s="13">
        <v>97212</v>
      </c>
      <c r="N138" s="13">
        <v>47</v>
      </c>
      <c r="O138" s="13">
        <v>2013</v>
      </c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B138" s="10"/>
      <c r="IC138" s="10"/>
      <c r="ID138" s="10"/>
      <c r="IE138" s="10"/>
      <c r="IF138" s="10"/>
      <c r="IG138" s="10"/>
      <c r="IH138" s="10"/>
      <c r="II138" s="10"/>
    </row>
    <row r="139" spans="1:260" ht="34.5" customHeight="1" x14ac:dyDescent="0.3">
      <c r="A139" s="9" t="s">
        <v>22</v>
      </c>
      <c r="B139" s="16">
        <f t="shared" si="17"/>
        <v>50</v>
      </c>
      <c r="C139" s="8" t="str">
        <f t="shared" si="12"/>
        <v>Y</v>
      </c>
      <c r="D139" s="8" t="str">
        <f t="shared" si="13"/>
        <v>N</v>
      </c>
      <c r="E139" s="8" t="str">
        <f t="shared" si="14"/>
        <v>N</v>
      </c>
      <c r="F139" s="8" t="str">
        <f t="shared" si="15"/>
        <v>N</v>
      </c>
      <c r="G139" s="8" t="str">
        <f t="shared" si="16"/>
        <v>N</v>
      </c>
      <c r="H139" s="9" t="s">
        <v>333</v>
      </c>
      <c r="I139" s="9" t="s">
        <v>177</v>
      </c>
      <c r="J139" s="33" t="s">
        <v>69</v>
      </c>
      <c r="K139" s="31" t="s">
        <v>577</v>
      </c>
      <c r="L139" s="8" t="s">
        <v>19</v>
      </c>
      <c r="M139" s="13">
        <v>97212</v>
      </c>
      <c r="N139" s="14">
        <v>50</v>
      </c>
      <c r="O139" s="13">
        <v>2013</v>
      </c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N139" s="10"/>
      <c r="HO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  <c r="IW139" s="10"/>
      <c r="IX139" s="10"/>
      <c r="IY139" s="10"/>
      <c r="IZ139" s="10"/>
    </row>
    <row r="140" spans="1:260" ht="34.5" customHeight="1" x14ac:dyDescent="0.3">
      <c r="B140" s="16">
        <f t="shared" si="17"/>
        <v>62</v>
      </c>
      <c r="C140" s="8" t="str">
        <f t="shared" si="12"/>
        <v>Y</v>
      </c>
      <c r="D140" s="8" t="str">
        <f t="shared" si="13"/>
        <v>Y</v>
      </c>
      <c r="E140" s="8" t="str">
        <f t="shared" si="14"/>
        <v>N</v>
      </c>
      <c r="F140" s="8" t="str">
        <f t="shared" si="15"/>
        <v>N</v>
      </c>
      <c r="G140" s="8" t="str">
        <f t="shared" si="16"/>
        <v>N</v>
      </c>
      <c r="H140" s="9" t="s">
        <v>382</v>
      </c>
      <c r="I140" s="9" t="s">
        <v>112</v>
      </c>
      <c r="J140" s="33" t="s">
        <v>69</v>
      </c>
      <c r="K140" s="31" t="s">
        <v>577</v>
      </c>
      <c r="L140" s="8" t="s">
        <v>19</v>
      </c>
      <c r="M140" s="13">
        <v>97232</v>
      </c>
      <c r="N140" s="13">
        <v>62</v>
      </c>
      <c r="O140" s="13">
        <v>2013</v>
      </c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N140" s="10"/>
      <c r="HP140" s="10"/>
      <c r="HQ140" s="10"/>
      <c r="HR140" s="10"/>
      <c r="HS140" s="10"/>
      <c r="HT140" s="10"/>
      <c r="HU140" s="10"/>
      <c r="HV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  <c r="IW140" s="10"/>
      <c r="IX140" s="10"/>
      <c r="IY140" s="10"/>
      <c r="IZ140" s="10"/>
    </row>
    <row r="141" spans="1:260" ht="34.5" customHeight="1" x14ac:dyDescent="0.3">
      <c r="B141" s="16">
        <f t="shared" si="17"/>
        <v>14</v>
      </c>
      <c r="C141" s="8" t="str">
        <f t="shared" si="12"/>
        <v>N</v>
      </c>
      <c r="D141" s="8" t="str">
        <f t="shared" si="13"/>
        <v>N</v>
      </c>
      <c r="E141" s="8" t="str">
        <f t="shared" si="14"/>
        <v>N</v>
      </c>
      <c r="F141" s="8" t="str">
        <f t="shared" si="15"/>
        <v>N</v>
      </c>
      <c r="G141" s="8" t="str">
        <f t="shared" si="16"/>
        <v>N</v>
      </c>
      <c r="I141" s="9" t="s">
        <v>381</v>
      </c>
      <c r="J141" s="33" t="s">
        <v>69</v>
      </c>
      <c r="K141" s="31" t="s">
        <v>577</v>
      </c>
      <c r="L141" s="8" t="s">
        <v>19</v>
      </c>
      <c r="M141" s="13">
        <v>97232</v>
      </c>
      <c r="N141" s="13">
        <v>14</v>
      </c>
      <c r="O141" s="13">
        <v>2014</v>
      </c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B141" s="10"/>
      <c r="IC141" s="10"/>
      <c r="ID141" s="10"/>
      <c r="IE141" s="10"/>
      <c r="IF141" s="10"/>
      <c r="IG141" s="10"/>
      <c r="IH141" s="10"/>
      <c r="II141" s="10"/>
    </row>
    <row r="142" spans="1:260" ht="34.5" customHeight="1" x14ac:dyDescent="0.3">
      <c r="A142" s="8" t="s">
        <v>54</v>
      </c>
      <c r="B142" s="16">
        <f t="shared" si="17"/>
        <v>25</v>
      </c>
      <c r="C142" s="8" t="str">
        <f t="shared" si="12"/>
        <v>Y</v>
      </c>
      <c r="D142" s="8" t="str">
        <f t="shared" si="13"/>
        <v>N</v>
      </c>
      <c r="E142" s="8" t="str">
        <f t="shared" si="14"/>
        <v>N</v>
      </c>
      <c r="F142" s="8" t="str">
        <f t="shared" si="15"/>
        <v>N</v>
      </c>
      <c r="G142" s="8" t="str">
        <f t="shared" si="16"/>
        <v>N</v>
      </c>
      <c r="H142" s="9" t="s">
        <v>519</v>
      </c>
      <c r="I142" s="9" t="s">
        <v>520</v>
      </c>
      <c r="J142" s="23" t="s">
        <v>69</v>
      </c>
      <c r="K142" s="10" t="s">
        <v>577</v>
      </c>
      <c r="L142" s="8" t="s">
        <v>19</v>
      </c>
      <c r="M142" s="41" t="s">
        <v>67</v>
      </c>
      <c r="N142" s="42">
        <v>25</v>
      </c>
      <c r="O142" s="15">
        <v>2014</v>
      </c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F142" s="10"/>
      <c r="IG142" s="10"/>
      <c r="IH142" s="10"/>
    </row>
    <row r="143" spans="1:260" ht="34.5" customHeight="1" x14ac:dyDescent="0.3">
      <c r="B143" s="16">
        <f t="shared" si="17"/>
        <v>33</v>
      </c>
      <c r="C143" s="8" t="str">
        <f t="shared" si="12"/>
        <v>Y</v>
      </c>
      <c r="D143" s="8" t="str">
        <f t="shared" si="13"/>
        <v>N</v>
      </c>
      <c r="E143" s="8" t="str">
        <f t="shared" si="14"/>
        <v>N</v>
      </c>
      <c r="F143" s="8" t="str">
        <f t="shared" si="15"/>
        <v>N</v>
      </c>
      <c r="G143" s="8" t="str">
        <f t="shared" si="16"/>
        <v>N</v>
      </c>
      <c r="I143" s="9" t="s">
        <v>186</v>
      </c>
      <c r="J143" s="33" t="s">
        <v>69</v>
      </c>
      <c r="K143" s="31" t="s">
        <v>577</v>
      </c>
      <c r="L143" s="16" t="s">
        <v>19</v>
      </c>
      <c r="M143" s="13">
        <v>97212</v>
      </c>
      <c r="N143" s="13">
        <v>33</v>
      </c>
      <c r="O143" s="13">
        <v>2014</v>
      </c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P143" s="10"/>
      <c r="HQ143" s="10"/>
      <c r="HR143" s="10"/>
      <c r="HS143" s="10"/>
      <c r="HT143" s="10"/>
      <c r="HU143" s="10"/>
      <c r="HV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</row>
    <row r="144" spans="1:260" ht="34.5" customHeight="1" x14ac:dyDescent="0.3">
      <c r="B144" s="16">
        <f t="shared" si="17"/>
        <v>50</v>
      </c>
      <c r="C144" s="8" t="str">
        <f t="shared" si="12"/>
        <v>Y</v>
      </c>
      <c r="D144" s="8" t="str">
        <f t="shared" si="13"/>
        <v>N</v>
      </c>
      <c r="E144" s="8" t="str">
        <f t="shared" si="14"/>
        <v>N</v>
      </c>
      <c r="F144" s="8" t="str">
        <f t="shared" si="15"/>
        <v>N</v>
      </c>
      <c r="G144" s="8" t="str">
        <f t="shared" si="16"/>
        <v>N</v>
      </c>
      <c r="H144" s="9" t="s">
        <v>378</v>
      </c>
      <c r="I144" s="9" t="s">
        <v>377</v>
      </c>
      <c r="J144" s="33" t="s">
        <v>69</v>
      </c>
      <c r="K144" s="31" t="s">
        <v>577</v>
      </c>
      <c r="L144" s="8" t="s">
        <v>19</v>
      </c>
      <c r="M144" s="15">
        <v>97212</v>
      </c>
      <c r="N144" s="14">
        <v>50</v>
      </c>
      <c r="O144" s="15">
        <v>2014</v>
      </c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P144" s="10"/>
      <c r="HQ144" s="9"/>
      <c r="HR144" s="9"/>
      <c r="HS144" s="9"/>
      <c r="HT144" s="9"/>
      <c r="HU144" s="9"/>
      <c r="HV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</row>
    <row r="145" spans="1:260" ht="34.5" customHeight="1" x14ac:dyDescent="0.3">
      <c r="A145" s="8" t="s">
        <v>54</v>
      </c>
      <c r="B145" s="16">
        <f t="shared" si="17"/>
        <v>50</v>
      </c>
      <c r="C145" s="8" t="str">
        <f t="shared" si="12"/>
        <v>Y</v>
      </c>
      <c r="D145" s="8" t="str">
        <f t="shared" si="13"/>
        <v>N</v>
      </c>
      <c r="E145" s="8" t="str">
        <f t="shared" si="14"/>
        <v>N</v>
      </c>
      <c r="F145" s="8" t="str">
        <f t="shared" si="15"/>
        <v>N</v>
      </c>
      <c r="G145" s="8" t="str">
        <f t="shared" si="16"/>
        <v>N</v>
      </c>
      <c r="H145" s="9" t="s">
        <v>190</v>
      </c>
      <c r="I145" s="9" t="s">
        <v>518</v>
      </c>
      <c r="J145" s="33" t="s">
        <v>69</v>
      </c>
      <c r="K145" s="10" t="s">
        <v>577</v>
      </c>
      <c r="L145" s="8" t="s">
        <v>19</v>
      </c>
      <c r="M145" s="41" t="s">
        <v>25</v>
      </c>
      <c r="N145" s="42">
        <v>50</v>
      </c>
      <c r="O145" s="15">
        <v>2014</v>
      </c>
    </row>
    <row r="146" spans="1:260" ht="34.5" customHeight="1" x14ac:dyDescent="0.3">
      <c r="A146" s="19"/>
      <c r="B146" s="16">
        <f t="shared" si="17"/>
        <v>211</v>
      </c>
      <c r="C146" s="8" t="str">
        <f t="shared" si="12"/>
        <v>Y</v>
      </c>
      <c r="D146" s="8" t="str">
        <f t="shared" si="13"/>
        <v>Y</v>
      </c>
      <c r="E146" s="8" t="str">
        <f t="shared" si="14"/>
        <v>Y</v>
      </c>
      <c r="F146" s="8" t="str">
        <f t="shared" si="15"/>
        <v>Y</v>
      </c>
      <c r="G146" s="8" t="str">
        <f t="shared" si="16"/>
        <v>Y</v>
      </c>
      <c r="H146" s="9" t="s">
        <v>367</v>
      </c>
      <c r="I146" s="9" t="s">
        <v>340</v>
      </c>
      <c r="J146" s="33" t="s">
        <v>69</v>
      </c>
      <c r="K146" s="31" t="s">
        <v>577</v>
      </c>
      <c r="L146" s="8" t="s">
        <v>19</v>
      </c>
      <c r="M146" s="13">
        <v>97232</v>
      </c>
      <c r="N146" s="22">
        <v>211</v>
      </c>
      <c r="O146" s="13">
        <v>2014</v>
      </c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O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</row>
    <row r="147" spans="1:260" ht="34.5" customHeight="1" x14ac:dyDescent="0.3">
      <c r="A147" s="19"/>
      <c r="B147" s="16">
        <f t="shared" si="17"/>
        <v>11</v>
      </c>
      <c r="C147" s="8" t="str">
        <f t="shared" si="12"/>
        <v>N</v>
      </c>
      <c r="D147" s="8" t="str">
        <f t="shared" si="13"/>
        <v>N</v>
      </c>
      <c r="E147" s="8" t="str">
        <f t="shared" si="14"/>
        <v>N</v>
      </c>
      <c r="F147" s="8" t="str">
        <f t="shared" si="15"/>
        <v>N</v>
      </c>
      <c r="G147" s="8" t="str">
        <f t="shared" si="16"/>
        <v>N</v>
      </c>
      <c r="H147" s="9" t="s">
        <v>54</v>
      </c>
      <c r="I147" s="9" t="s">
        <v>477</v>
      </c>
      <c r="J147" s="33" t="s">
        <v>69</v>
      </c>
      <c r="K147" s="10" t="s">
        <v>577</v>
      </c>
      <c r="L147" s="8" t="s">
        <v>19</v>
      </c>
      <c r="M147" s="13" t="s">
        <v>12</v>
      </c>
      <c r="N147" s="13">
        <v>11</v>
      </c>
      <c r="O147" s="13">
        <v>2015</v>
      </c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</row>
    <row r="148" spans="1:260" ht="34.5" customHeight="1" x14ac:dyDescent="0.3">
      <c r="B148" s="16">
        <f t="shared" si="17"/>
        <v>19</v>
      </c>
      <c r="C148" s="8" t="str">
        <f t="shared" si="12"/>
        <v>N</v>
      </c>
      <c r="D148" s="8" t="str">
        <f t="shared" si="13"/>
        <v>N</v>
      </c>
      <c r="E148" s="8" t="str">
        <f t="shared" si="14"/>
        <v>N</v>
      </c>
      <c r="F148" s="8" t="str">
        <f t="shared" si="15"/>
        <v>N</v>
      </c>
      <c r="G148" s="8" t="str">
        <f t="shared" si="16"/>
        <v>N</v>
      </c>
      <c r="H148" s="9" t="s">
        <v>433</v>
      </c>
      <c r="I148" s="9" t="s">
        <v>434</v>
      </c>
      <c r="J148" s="33" t="s">
        <v>69</v>
      </c>
      <c r="K148" s="31" t="s">
        <v>577</v>
      </c>
      <c r="L148" s="16" t="s">
        <v>19</v>
      </c>
      <c r="M148" s="13">
        <v>97232</v>
      </c>
      <c r="N148" s="13">
        <v>19</v>
      </c>
      <c r="O148" s="13">
        <v>2015</v>
      </c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  <c r="IW148" s="10"/>
      <c r="IX148" s="10"/>
      <c r="IY148" s="10"/>
      <c r="IZ148" s="10"/>
    </row>
    <row r="149" spans="1:260" ht="34.5" customHeight="1" x14ac:dyDescent="0.3">
      <c r="B149" s="16">
        <f t="shared" si="17"/>
        <v>19</v>
      </c>
      <c r="C149" s="8" t="str">
        <f t="shared" si="12"/>
        <v>N</v>
      </c>
      <c r="D149" s="8" t="str">
        <f t="shared" si="13"/>
        <v>N</v>
      </c>
      <c r="E149" s="8" t="str">
        <f t="shared" si="14"/>
        <v>N</v>
      </c>
      <c r="F149" s="8" t="str">
        <f t="shared" si="15"/>
        <v>N</v>
      </c>
      <c r="G149" s="8" t="str">
        <f t="shared" si="16"/>
        <v>N</v>
      </c>
      <c r="H149" s="9" t="s">
        <v>460</v>
      </c>
      <c r="I149" s="9" t="s">
        <v>461</v>
      </c>
      <c r="J149" s="33" t="s">
        <v>69</v>
      </c>
      <c r="K149" s="10" t="s">
        <v>577</v>
      </c>
      <c r="L149" s="16" t="s">
        <v>19</v>
      </c>
      <c r="M149" s="13">
        <v>97212</v>
      </c>
      <c r="N149" s="13">
        <v>19</v>
      </c>
      <c r="O149" s="13">
        <v>2015</v>
      </c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IA149" s="10"/>
      <c r="IB149" s="10"/>
      <c r="IC149" s="10"/>
      <c r="ID149" s="10"/>
      <c r="IE149" s="10"/>
      <c r="IF149" s="10"/>
      <c r="IG149" s="10"/>
      <c r="IH149" s="10"/>
      <c r="II149" s="10"/>
    </row>
    <row r="150" spans="1:260" ht="34.5" customHeight="1" x14ac:dyDescent="0.3">
      <c r="A150" s="19" t="s">
        <v>22</v>
      </c>
      <c r="B150" s="16">
        <f t="shared" si="17"/>
        <v>48</v>
      </c>
      <c r="C150" s="8" t="str">
        <f t="shared" si="12"/>
        <v>Y</v>
      </c>
      <c r="D150" s="8" t="str">
        <f t="shared" si="13"/>
        <v>N</v>
      </c>
      <c r="E150" s="8" t="str">
        <f t="shared" si="14"/>
        <v>N</v>
      </c>
      <c r="F150" s="8" t="str">
        <f t="shared" si="15"/>
        <v>N</v>
      </c>
      <c r="G150" s="8" t="str">
        <f t="shared" si="16"/>
        <v>N</v>
      </c>
      <c r="H150" s="9" t="s">
        <v>190</v>
      </c>
      <c r="I150" s="9" t="s">
        <v>191</v>
      </c>
      <c r="J150" s="33" t="s">
        <v>69</v>
      </c>
      <c r="K150" s="31" t="s">
        <v>577</v>
      </c>
      <c r="L150" s="8" t="s">
        <v>19</v>
      </c>
      <c r="M150" s="13">
        <v>97212</v>
      </c>
      <c r="N150" s="22">
        <v>48</v>
      </c>
      <c r="O150" s="13">
        <v>2015</v>
      </c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N150" s="10"/>
      <c r="HO150" s="10"/>
      <c r="HV150" s="9"/>
      <c r="HW150" s="10"/>
      <c r="IA150" s="10"/>
      <c r="IB150" s="10"/>
      <c r="IC150" s="10"/>
    </row>
    <row r="151" spans="1:260" ht="34.5" customHeight="1" x14ac:dyDescent="0.3">
      <c r="A151" s="19"/>
      <c r="B151" s="16">
        <f t="shared" si="17"/>
        <v>50</v>
      </c>
      <c r="C151" s="8" t="str">
        <f t="shared" si="12"/>
        <v>Y</v>
      </c>
      <c r="D151" s="8" t="str">
        <f t="shared" si="13"/>
        <v>N</v>
      </c>
      <c r="E151" s="8" t="str">
        <f t="shared" si="14"/>
        <v>N</v>
      </c>
      <c r="F151" s="8" t="str">
        <f t="shared" si="15"/>
        <v>N</v>
      </c>
      <c r="G151" s="8" t="str">
        <f t="shared" si="16"/>
        <v>N</v>
      </c>
      <c r="H151" s="9" t="s">
        <v>46</v>
      </c>
      <c r="I151" s="9" t="s">
        <v>480</v>
      </c>
      <c r="J151" s="33" t="s">
        <v>69</v>
      </c>
      <c r="K151" s="31" t="s">
        <v>577</v>
      </c>
      <c r="L151" s="16" t="s">
        <v>19</v>
      </c>
      <c r="M151" s="13">
        <v>97232</v>
      </c>
      <c r="N151" s="13">
        <v>50</v>
      </c>
      <c r="O151" s="13">
        <v>2015</v>
      </c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O151" s="10"/>
      <c r="HP151" s="10"/>
      <c r="HV151" s="10"/>
      <c r="IA151" s="10"/>
      <c r="IB151" s="10"/>
      <c r="IC151" s="10"/>
      <c r="ID151" s="10"/>
      <c r="IE151" s="10"/>
      <c r="IF151" s="10"/>
      <c r="IG151" s="10"/>
      <c r="IH151" s="10"/>
      <c r="II151" s="10"/>
    </row>
    <row r="152" spans="1:260" ht="34.5" customHeight="1" x14ac:dyDescent="0.3">
      <c r="B152" s="16">
        <f t="shared" si="17"/>
        <v>56</v>
      </c>
      <c r="C152" s="8" t="str">
        <f t="shared" si="12"/>
        <v>Y</v>
      </c>
      <c r="D152" s="8" t="str">
        <f t="shared" si="13"/>
        <v>Y</v>
      </c>
      <c r="E152" s="8" t="str">
        <f t="shared" si="14"/>
        <v>N</v>
      </c>
      <c r="F152" s="8" t="str">
        <f t="shared" si="15"/>
        <v>N</v>
      </c>
      <c r="G152" s="8" t="str">
        <f t="shared" si="16"/>
        <v>N</v>
      </c>
      <c r="I152" s="9" t="s">
        <v>432</v>
      </c>
      <c r="J152" s="36" t="s">
        <v>69</v>
      </c>
      <c r="K152" s="21" t="s">
        <v>577</v>
      </c>
      <c r="L152" s="8" t="s">
        <v>19</v>
      </c>
      <c r="M152" s="13">
        <v>97232</v>
      </c>
      <c r="N152" s="13">
        <v>56</v>
      </c>
      <c r="O152" s="13">
        <v>2015</v>
      </c>
      <c r="P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D152" s="10"/>
      <c r="IE152" s="10"/>
      <c r="IF152" s="10"/>
      <c r="IG152" s="10"/>
      <c r="IH152" s="10"/>
      <c r="II152" s="10"/>
    </row>
    <row r="153" spans="1:260" ht="34.5" customHeight="1" x14ac:dyDescent="0.3">
      <c r="B153" s="16">
        <f t="shared" si="17"/>
        <v>81</v>
      </c>
      <c r="C153" s="8" t="str">
        <f t="shared" si="12"/>
        <v>Y</v>
      </c>
      <c r="D153" s="8" t="str">
        <f t="shared" si="13"/>
        <v>Y</v>
      </c>
      <c r="E153" s="8" t="str">
        <f t="shared" si="14"/>
        <v>Y</v>
      </c>
      <c r="F153" s="8" t="str">
        <f t="shared" si="15"/>
        <v>N</v>
      </c>
      <c r="G153" s="8" t="str">
        <f t="shared" si="16"/>
        <v>N</v>
      </c>
      <c r="H153" s="9" t="s">
        <v>463</v>
      </c>
      <c r="I153" s="9" t="s">
        <v>462</v>
      </c>
      <c r="J153" s="33" t="s">
        <v>69</v>
      </c>
      <c r="K153" s="31" t="s">
        <v>577</v>
      </c>
      <c r="L153" s="16" t="s">
        <v>19</v>
      </c>
      <c r="M153" s="13">
        <v>97211</v>
      </c>
      <c r="N153" s="13">
        <v>81</v>
      </c>
      <c r="O153" s="13">
        <v>2015</v>
      </c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N153" s="10"/>
      <c r="HO153" s="10"/>
      <c r="HV153" s="9"/>
      <c r="HW153" s="10"/>
      <c r="HX153" s="10"/>
      <c r="HY153" s="10"/>
      <c r="HZ153" s="10"/>
      <c r="ID153" s="10"/>
      <c r="IE153" s="10"/>
      <c r="IF153" s="10"/>
      <c r="IG153" s="10"/>
      <c r="IH153" s="10"/>
      <c r="II153" s="10"/>
    </row>
    <row r="154" spans="1:260" ht="34.5" customHeight="1" x14ac:dyDescent="0.3">
      <c r="A154" s="19"/>
      <c r="B154" s="16">
        <f t="shared" si="17"/>
        <v>95</v>
      </c>
      <c r="C154" s="8" t="str">
        <f t="shared" si="12"/>
        <v>Y</v>
      </c>
      <c r="D154" s="8" t="str">
        <f t="shared" si="13"/>
        <v>Y</v>
      </c>
      <c r="E154" s="8" t="str">
        <f t="shared" si="14"/>
        <v>Y</v>
      </c>
      <c r="F154" s="8" t="str">
        <f t="shared" si="15"/>
        <v>N</v>
      </c>
      <c r="G154" s="8" t="str">
        <f t="shared" si="16"/>
        <v>N</v>
      </c>
      <c r="H154" s="9" t="s">
        <v>354</v>
      </c>
      <c r="I154" s="10" t="s">
        <v>472</v>
      </c>
      <c r="J154" s="33" t="s">
        <v>69</v>
      </c>
      <c r="K154" s="11" t="s">
        <v>577</v>
      </c>
      <c r="L154" s="11" t="s">
        <v>19</v>
      </c>
      <c r="M154" s="12">
        <v>97217</v>
      </c>
      <c r="N154" s="13">
        <v>95</v>
      </c>
      <c r="O154" s="13">
        <v>2015</v>
      </c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N154" s="10"/>
      <c r="HO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</row>
    <row r="155" spans="1:260" ht="34.5" customHeight="1" x14ac:dyDescent="0.3">
      <c r="A155" s="8" t="s">
        <v>54</v>
      </c>
      <c r="B155" s="16">
        <f t="shared" si="17"/>
        <v>120</v>
      </c>
      <c r="C155" s="8" t="str">
        <f t="shared" si="12"/>
        <v>Y</v>
      </c>
      <c r="D155" s="8" t="str">
        <f t="shared" si="13"/>
        <v>Y</v>
      </c>
      <c r="E155" s="8" t="str">
        <f t="shared" si="14"/>
        <v>Y</v>
      </c>
      <c r="F155" s="8" t="str">
        <f t="shared" si="15"/>
        <v>Y</v>
      </c>
      <c r="G155" s="8" t="str">
        <f t="shared" si="16"/>
        <v>N</v>
      </c>
      <c r="H155" s="9" t="s">
        <v>284</v>
      </c>
      <c r="I155" s="9" t="s">
        <v>521</v>
      </c>
      <c r="J155" s="23" t="s">
        <v>69</v>
      </c>
      <c r="K155" s="10" t="s">
        <v>577</v>
      </c>
      <c r="L155" s="8" t="s">
        <v>19</v>
      </c>
      <c r="M155" s="41" t="s">
        <v>21</v>
      </c>
      <c r="N155" s="42">
        <v>120</v>
      </c>
      <c r="O155" s="15">
        <v>2015</v>
      </c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Y155" s="10"/>
      <c r="HZ155" s="10"/>
      <c r="IA155" s="10"/>
      <c r="IB155" s="10"/>
      <c r="IC155" s="10"/>
      <c r="ID155" s="10"/>
      <c r="IF155" s="10"/>
      <c r="IG155" s="10"/>
      <c r="IH155" s="10"/>
      <c r="II155" s="10"/>
    </row>
    <row r="156" spans="1:260" ht="34.5" customHeight="1" x14ac:dyDescent="0.3">
      <c r="B156" s="16">
        <f t="shared" si="17"/>
        <v>140</v>
      </c>
      <c r="C156" s="8" t="str">
        <f t="shared" si="12"/>
        <v>Y</v>
      </c>
      <c r="D156" s="8" t="str">
        <f t="shared" si="13"/>
        <v>Y</v>
      </c>
      <c r="E156" s="8" t="str">
        <f t="shared" si="14"/>
        <v>Y</v>
      </c>
      <c r="F156" s="8" t="str">
        <f t="shared" si="15"/>
        <v>Y</v>
      </c>
      <c r="G156" s="8" t="str">
        <f t="shared" si="16"/>
        <v>N</v>
      </c>
      <c r="H156" s="9" t="s">
        <v>197</v>
      </c>
      <c r="I156" s="9" t="s">
        <v>198</v>
      </c>
      <c r="J156" s="33" t="s">
        <v>69</v>
      </c>
      <c r="K156" s="31" t="s">
        <v>577</v>
      </c>
      <c r="L156" s="8" t="s">
        <v>19</v>
      </c>
      <c r="M156" s="13">
        <v>97232</v>
      </c>
      <c r="N156" s="14">
        <v>140</v>
      </c>
      <c r="O156" s="13">
        <v>2015</v>
      </c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N156" s="10"/>
      <c r="HO156" s="10"/>
      <c r="HP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</row>
    <row r="157" spans="1:260" ht="34.5" customHeight="1" x14ac:dyDescent="0.3">
      <c r="A157" s="19"/>
      <c r="B157" s="16">
        <f t="shared" si="17"/>
        <v>150</v>
      </c>
      <c r="C157" s="8" t="str">
        <f t="shared" si="12"/>
        <v>Y</v>
      </c>
      <c r="D157" s="8" t="str">
        <f t="shared" si="13"/>
        <v>Y</v>
      </c>
      <c r="E157" s="8" t="str">
        <f t="shared" si="14"/>
        <v>Y</v>
      </c>
      <c r="F157" s="8" t="str">
        <f t="shared" si="15"/>
        <v>Y</v>
      </c>
      <c r="G157" s="8" t="str">
        <f t="shared" si="16"/>
        <v>N</v>
      </c>
      <c r="H157" s="9" t="s">
        <v>366</v>
      </c>
      <c r="I157" s="9" t="s">
        <v>340</v>
      </c>
      <c r="J157" s="33" t="s">
        <v>69</v>
      </c>
      <c r="K157" s="31" t="s">
        <v>577</v>
      </c>
      <c r="L157" s="8" t="s">
        <v>19</v>
      </c>
      <c r="M157" s="13">
        <v>97232</v>
      </c>
      <c r="N157" s="22">
        <v>150</v>
      </c>
      <c r="O157" s="13">
        <v>2015</v>
      </c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O157" s="10"/>
      <c r="HP157" s="10"/>
      <c r="HQ157" s="10"/>
      <c r="HR157" s="10"/>
      <c r="HS157" s="10"/>
      <c r="HT157" s="10"/>
      <c r="HU157" s="10"/>
      <c r="HV157" s="10"/>
      <c r="HX157" s="10"/>
      <c r="HY157" s="10"/>
      <c r="HZ157" s="10"/>
      <c r="IA157" s="10"/>
    </row>
    <row r="158" spans="1:260" ht="34.5" customHeight="1" x14ac:dyDescent="0.3">
      <c r="A158" s="46" t="s">
        <v>54</v>
      </c>
      <c r="B158" s="16">
        <f t="shared" si="17"/>
        <v>373</v>
      </c>
      <c r="C158" s="8" t="str">
        <f t="shared" si="12"/>
        <v>Y</v>
      </c>
      <c r="D158" s="8" t="str">
        <f t="shared" si="13"/>
        <v>Y</v>
      </c>
      <c r="E158" s="8" t="str">
        <f t="shared" si="14"/>
        <v>Y</v>
      </c>
      <c r="F158" s="8" t="str">
        <f t="shared" si="15"/>
        <v>Y</v>
      </c>
      <c r="G158" s="8" t="str">
        <f t="shared" si="16"/>
        <v>Y</v>
      </c>
      <c r="H158" s="9" t="s">
        <v>515</v>
      </c>
      <c r="I158" s="9" t="s">
        <v>516</v>
      </c>
      <c r="J158" s="11" t="s">
        <v>69</v>
      </c>
      <c r="K158" s="10" t="s">
        <v>577</v>
      </c>
      <c r="L158" s="8" t="s">
        <v>19</v>
      </c>
      <c r="M158" s="44" t="s">
        <v>58</v>
      </c>
      <c r="N158" s="42">
        <v>373</v>
      </c>
      <c r="O158" s="15">
        <v>2015</v>
      </c>
      <c r="HM158" s="10"/>
      <c r="HN158" s="10"/>
      <c r="HO158" s="10"/>
      <c r="HP158" s="10"/>
      <c r="HV158" s="10"/>
      <c r="HX158" s="10"/>
      <c r="HY158" s="10"/>
      <c r="HZ158" s="10"/>
      <c r="IB158" s="10"/>
      <c r="IC158" s="10"/>
      <c r="ID158" s="10"/>
      <c r="IE158" s="10"/>
      <c r="IF158" s="10"/>
      <c r="IG158" s="10"/>
      <c r="IH158" s="10"/>
      <c r="II158" s="10"/>
    </row>
    <row r="159" spans="1:260" ht="34.5" customHeight="1" x14ac:dyDescent="0.3">
      <c r="B159" s="16">
        <f t="shared" si="17"/>
        <v>657</v>
      </c>
      <c r="C159" s="8" t="str">
        <f t="shared" si="12"/>
        <v>Y</v>
      </c>
      <c r="D159" s="8" t="str">
        <f t="shared" si="13"/>
        <v>Y</v>
      </c>
      <c r="E159" s="8" t="str">
        <f t="shared" si="14"/>
        <v>Y</v>
      </c>
      <c r="F159" s="8" t="str">
        <f t="shared" si="15"/>
        <v>Y</v>
      </c>
      <c r="G159" s="8" t="str">
        <f t="shared" si="16"/>
        <v>Y</v>
      </c>
      <c r="H159" s="9" t="s">
        <v>331</v>
      </c>
      <c r="I159" s="9" t="s">
        <v>196</v>
      </c>
      <c r="J159" s="33" t="s">
        <v>69</v>
      </c>
      <c r="K159" s="31" t="s">
        <v>577</v>
      </c>
      <c r="L159" s="8" t="s">
        <v>19</v>
      </c>
      <c r="M159" s="13">
        <v>97232</v>
      </c>
      <c r="N159" s="14">
        <v>657</v>
      </c>
      <c r="O159" s="13">
        <v>2015</v>
      </c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</row>
    <row r="160" spans="1:260" ht="34.5" customHeight="1" x14ac:dyDescent="0.3">
      <c r="A160" s="19"/>
      <c r="B160" s="16">
        <f t="shared" si="17"/>
        <v>10</v>
      </c>
      <c r="C160" s="8" t="str">
        <f t="shared" si="12"/>
        <v>N</v>
      </c>
      <c r="D160" s="8" t="str">
        <f t="shared" si="13"/>
        <v>N</v>
      </c>
      <c r="E160" s="8" t="str">
        <f t="shared" si="14"/>
        <v>N</v>
      </c>
      <c r="F160" s="8" t="str">
        <f t="shared" si="15"/>
        <v>N</v>
      </c>
      <c r="G160" s="8" t="str">
        <f t="shared" si="16"/>
        <v>N</v>
      </c>
      <c r="H160" s="9" t="s">
        <v>347</v>
      </c>
      <c r="I160" s="9" t="s">
        <v>348</v>
      </c>
      <c r="J160" s="36" t="s">
        <v>69</v>
      </c>
      <c r="K160" s="21" t="s">
        <v>577</v>
      </c>
      <c r="L160" s="8" t="s">
        <v>19</v>
      </c>
      <c r="M160" s="15">
        <v>97212</v>
      </c>
      <c r="N160" s="13">
        <v>10</v>
      </c>
      <c r="O160" s="13">
        <v>2016</v>
      </c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N160" s="10"/>
      <c r="HO160" s="10"/>
      <c r="HV160" s="9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</row>
    <row r="161" spans="1:260" ht="34.5" customHeight="1" x14ac:dyDescent="0.3">
      <c r="A161" s="8" t="s">
        <v>22</v>
      </c>
      <c r="B161" s="16">
        <f t="shared" si="17"/>
        <v>28</v>
      </c>
      <c r="C161" s="8" t="str">
        <f t="shared" si="12"/>
        <v>Y</v>
      </c>
      <c r="D161" s="8" t="str">
        <f t="shared" si="13"/>
        <v>N</v>
      </c>
      <c r="E161" s="8" t="str">
        <f t="shared" si="14"/>
        <v>N</v>
      </c>
      <c r="F161" s="8" t="str">
        <f t="shared" si="15"/>
        <v>N</v>
      </c>
      <c r="G161" s="8" t="str">
        <f t="shared" si="16"/>
        <v>N</v>
      </c>
      <c r="H161" s="9" t="s">
        <v>467</v>
      </c>
      <c r="I161" s="9" t="s">
        <v>0</v>
      </c>
      <c r="J161" s="33" t="s">
        <v>69</v>
      </c>
      <c r="K161" s="31" t="s">
        <v>577</v>
      </c>
      <c r="L161" s="8" t="s">
        <v>19</v>
      </c>
      <c r="M161" s="15">
        <v>97212</v>
      </c>
      <c r="N161" s="13">
        <v>28</v>
      </c>
      <c r="O161" s="13">
        <v>2016</v>
      </c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O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B161" s="10"/>
      <c r="IC161" s="10"/>
    </row>
    <row r="162" spans="1:260" ht="34.5" customHeight="1" x14ac:dyDescent="0.3">
      <c r="B162" s="16">
        <f t="shared" si="17"/>
        <v>41</v>
      </c>
      <c r="C162" s="8" t="str">
        <f t="shared" si="12"/>
        <v>Y</v>
      </c>
      <c r="D162" s="8" t="str">
        <f t="shared" si="13"/>
        <v>N</v>
      </c>
      <c r="E162" s="8" t="str">
        <f t="shared" si="14"/>
        <v>N</v>
      </c>
      <c r="F162" s="8" t="str">
        <f t="shared" si="15"/>
        <v>N</v>
      </c>
      <c r="G162" s="8" t="str">
        <f t="shared" si="16"/>
        <v>N</v>
      </c>
      <c r="H162" s="9" t="s">
        <v>375</v>
      </c>
      <c r="I162" s="9" t="s">
        <v>374</v>
      </c>
      <c r="J162" s="33" t="s">
        <v>69</v>
      </c>
      <c r="K162" s="31" t="s">
        <v>577</v>
      </c>
      <c r="L162" s="8" t="s">
        <v>19</v>
      </c>
      <c r="M162" s="13" t="s">
        <v>67</v>
      </c>
      <c r="N162" s="13">
        <v>41</v>
      </c>
      <c r="O162" s="13">
        <v>2016</v>
      </c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Q162" s="10"/>
      <c r="HR162" s="10"/>
      <c r="HS162" s="10"/>
      <c r="HT162" s="10"/>
      <c r="HU162" s="10"/>
      <c r="HV162" s="10"/>
      <c r="HX162" s="10"/>
      <c r="HY162" s="10"/>
      <c r="HZ162" s="10"/>
      <c r="IB162" s="10"/>
      <c r="IC162" s="10"/>
    </row>
    <row r="163" spans="1:260" ht="34.5" customHeight="1" x14ac:dyDescent="0.3">
      <c r="B163" s="16">
        <f t="shared" si="17"/>
        <v>46</v>
      </c>
      <c r="C163" s="8" t="str">
        <f t="shared" si="12"/>
        <v>Y</v>
      </c>
      <c r="D163" s="8" t="str">
        <f t="shared" si="13"/>
        <v>N</v>
      </c>
      <c r="E163" s="8" t="str">
        <f t="shared" si="14"/>
        <v>N</v>
      </c>
      <c r="F163" s="8" t="str">
        <f t="shared" si="15"/>
        <v>N</v>
      </c>
      <c r="G163" s="8" t="str">
        <f t="shared" si="16"/>
        <v>N</v>
      </c>
      <c r="H163" s="9" t="s">
        <v>39</v>
      </c>
      <c r="I163" s="9" t="s">
        <v>178</v>
      </c>
      <c r="J163" s="33" t="s">
        <v>69</v>
      </c>
      <c r="K163" s="31" t="s">
        <v>577</v>
      </c>
      <c r="L163" s="8" t="s">
        <v>19</v>
      </c>
      <c r="M163" s="13">
        <v>97212</v>
      </c>
      <c r="N163" s="14">
        <v>46</v>
      </c>
      <c r="O163" s="13">
        <v>2016</v>
      </c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P163" s="10"/>
      <c r="HQ163" s="10"/>
      <c r="HR163" s="10"/>
      <c r="HS163" s="10"/>
      <c r="HT163" s="10"/>
      <c r="HU163" s="10"/>
      <c r="HV163" s="9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</row>
    <row r="164" spans="1:260" ht="34.5" customHeight="1" x14ac:dyDescent="0.3">
      <c r="A164" s="19"/>
      <c r="B164" s="16">
        <f t="shared" si="17"/>
        <v>65</v>
      </c>
      <c r="C164" s="8" t="str">
        <f t="shared" si="12"/>
        <v>Y</v>
      </c>
      <c r="D164" s="8" t="str">
        <f t="shared" si="13"/>
        <v>Y</v>
      </c>
      <c r="E164" s="8" t="str">
        <f t="shared" si="14"/>
        <v>N</v>
      </c>
      <c r="F164" s="8" t="str">
        <f t="shared" si="15"/>
        <v>N</v>
      </c>
      <c r="G164" s="8" t="str">
        <f t="shared" si="16"/>
        <v>N</v>
      </c>
      <c r="H164" s="9" t="s">
        <v>373</v>
      </c>
      <c r="I164" s="9" t="s">
        <v>219</v>
      </c>
      <c r="J164" s="33" t="s">
        <v>69</v>
      </c>
      <c r="K164" s="21" t="s">
        <v>577</v>
      </c>
      <c r="L164" s="8" t="s">
        <v>19</v>
      </c>
      <c r="M164" s="13">
        <v>97214</v>
      </c>
      <c r="N164" s="13">
        <v>65</v>
      </c>
      <c r="O164" s="13">
        <v>2016</v>
      </c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N164" s="10"/>
      <c r="HO164" s="10"/>
      <c r="HV164" s="9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</row>
    <row r="165" spans="1:260" ht="34.5" customHeight="1" x14ac:dyDescent="0.3">
      <c r="B165" s="16">
        <f t="shared" si="17"/>
        <v>186</v>
      </c>
      <c r="C165" s="8" t="str">
        <f t="shared" si="12"/>
        <v>Y</v>
      </c>
      <c r="D165" s="8" t="str">
        <f t="shared" si="13"/>
        <v>Y</v>
      </c>
      <c r="E165" s="8" t="str">
        <f t="shared" si="14"/>
        <v>Y</v>
      </c>
      <c r="F165" s="8" t="str">
        <f t="shared" si="15"/>
        <v>Y</v>
      </c>
      <c r="G165" s="8" t="str">
        <f t="shared" si="16"/>
        <v>Y</v>
      </c>
      <c r="H165" s="9" t="s">
        <v>364</v>
      </c>
      <c r="I165" s="9" t="s">
        <v>365</v>
      </c>
      <c r="J165" s="33" t="s">
        <v>69</v>
      </c>
      <c r="K165" s="21" t="s">
        <v>577</v>
      </c>
      <c r="L165" s="8" t="s">
        <v>19</v>
      </c>
      <c r="M165" s="13">
        <v>97232</v>
      </c>
      <c r="N165" s="14">
        <v>186</v>
      </c>
      <c r="O165" s="13">
        <v>2016</v>
      </c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O165" s="10"/>
      <c r="HQ165" s="10"/>
      <c r="HR165" s="10"/>
      <c r="HS165" s="10"/>
      <c r="HT165" s="10"/>
      <c r="HU165" s="10"/>
      <c r="HX165" s="10"/>
      <c r="HY165" s="10"/>
      <c r="HZ165" s="10"/>
      <c r="ID165" s="10"/>
      <c r="IE165" s="10"/>
      <c r="IF165" s="10"/>
      <c r="IG165" s="10"/>
      <c r="IH165" s="10"/>
      <c r="II165" s="10"/>
    </row>
    <row r="166" spans="1:260" ht="34.5" customHeight="1" x14ac:dyDescent="0.3">
      <c r="B166" s="16">
        <f t="shared" si="17"/>
        <v>276</v>
      </c>
      <c r="C166" s="8" t="str">
        <f t="shared" si="12"/>
        <v>Y</v>
      </c>
      <c r="D166" s="8" t="str">
        <f t="shared" si="13"/>
        <v>Y</v>
      </c>
      <c r="E166" s="8" t="str">
        <f t="shared" si="14"/>
        <v>Y</v>
      </c>
      <c r="F166" s="8" t="str">
        <f t="shared" si="15"/>
        <v>Y</v>
      </c>
      <c r="G166" s="8" t="str">
        <f t="shared" si="16"/>
        <v>Y</v>
      </c>
      <c r="H166" s="9" t="s">
        <v>362</v>
      </c>
      <c r="I166" s="9" t="s">
        <v>363</v>
      </c>
      <c r="J166" s="33" t="s">
        <v>69</v>
      </c>
      <c r="K166" s="31" t="s">
        <v>577</v>
      </c>
      <c r="L166" s="8" t="s">
        <v>19</v>
      </c>
      <c r="M166" s="13">
        <v>97232</v>
      </c>
      <c r="N166" s="14">
        <v>276</v>
      </c>
      <c r="O166" s="13">
        <v>2016</v>
      </c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V166" s="10"/>
      <c r="HW166" s="10"/>
      <c r="HX166" s="10"/>
      <c r="HY166" s="10"/>
      <c r="HZ166" s="10"/>
      <c r="IB166" s="10"/>
      <c r="IC166" s="10"/>
      <c r="ID166" s="10"/>
      <c r="IE166" s="10"/>
      <c r="IF166" s="10"/>
      <c r="IG166" s="10"/>
      <c r="IH166" s="10"/>
      <c r="II166" s="10"/>
    </row>
    <row r="167" spans="1:260" ht="34.5" customHeight="1" x14ac:dyDescent="0.3">
      <c r="B167" s="16">
        <f t="shared" si="17"/>
        <v>0</v>
      </c>
      <c r="C167" s="8" t="str">
        <f t="shared" si="12"/>
        <v>N</v>
      </c>
      <c r="D167" s="8" t="str">
        <f t="shared" si="13"/>
        <v>N</v>
      </c>
      <c r="E167" s="8" t="str">
        <f t="shared" si="14"/>
        <v>N</v>
      </c>
      <c r="F167" s="8" t="str">
        <f t="shared" si="15"/>
        <v>N</v>
      </c>
      <c r="G167" s="8" t="str">
        <f t="shared" si="16"/>
        <v>N</v>
      </c>
      <c r="H167" s="9" t="s">
        <v>451</v>
      </c>
      <c r="I167" s="9" t="s">
        <v>383</v>
      </c>
      <c r="J167" s="33" t="s">
        <v>69</v>
      </c>
      <c r="K167" s="31" t="s">
        <v>577</v>
      </c>
      <c r="L167" s="8" t="s">
        <v>19</v>
      </c>
      <c r="M167" s="13">
        <v>97232</v>
      </c>
      <c r="N167" s="13"/>
      <c r="O167" s="13">
        <v>2016</v>
      </c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N167" s="10"/>
      <c r="HO167" s="10"/>
      <c r="HV167" s="9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</row>
    <row r="168" spans="1:260" ht="34.5" customHeight="1" x14ac:dyDescent="0.3">
      <c r="B168" s="16">
        <f t="shared" si="17"/>
        <v>0</v>
      </c>
      <c r="C168" s="8" t="str">
        <f t="shared" si="12"/>
        <v>N</v>
      </c>
      <c r="D168" s="8" t="str">
        <f t="shared" si="13"/>
        <v>N</v>
      </c>
      <c r="E168" s="8" t="str">
        <f t="shared" si="14"/>
        <v>N</v>
      </c>
      <c r="F168" s="8" t="str">
        <f t="shared" si="15"/>
        <v>N</v>
      </c>
      <c r="G168" s="8" t="str">
        <f t="shared" si="16"/>
        <v>N</v>
      </c>
      <c r="I168" s="9" t="s">
        <v>376</v>
      </c>
      <c r="J168" s="36" t="s">
        <v>69</v>
      </c>
      <c r="K168" s="21" t="s">
        <v>577</v>
      </c>
      <c r="L168" s="8" t="s">
        <v>19</v>
      </c>
      <c r="M168" s="15">
        <v>97212</v>
      </c>
      <c r="N168" s="14"/>
      <c r="O168" s="15">
        <v>2016</v>
      </c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Q168" s="10"/>
      <c r="HR168" s="10"/>
      <c r="HS168" s="10"/>
      <c r="HT168" s="10"/>
      <c r="HU168" s="10"/>
      <c r="HV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</row>
    <row r="169" spans="1:260" ht="34.5" customHeight="1" x14ac:dyDescent="0.3">
      <c r="B169" s="16">
        <f t="shared" si="17"/>
        <v>12</v>
      </c>
      <c r="C169" s="8" t="str">
        <f t="shared" si="12"/>
        <v>N</v>
      </c>
      <c r="D169" s="8" t="str">
        <f t="shared" si="13"/>
        <v>N</v>
      </c>
      <c r="E169" s="8" t="str">
        <f t="shared" si="14"/>
        <v>N</v>
      </c>
      <c r="F169" s="8" t="str">
        <f t="shared" si="15"/>
        <v>N</v>
      </c>
      <c r="G169" s="8" t="str">
        <f t="shared" si="16"/>
        <v>N</v>
      </c>
      <c r="H169" s="9" t="s">
        <v>221</v>
      </c>
      <c r="I169" s="9" t="s">
        <v>136</v>
      </c>
      <c r="J169" s="33" t="s">
        <v>49</v>
      </c>
      <c r="K169" s="31" t="s">
        <v>577</v>
      </c>
      <c r="L169" s="8" t="s">
        <v>19</v>
      </c>
      <c r="M169" s="13">
        <v>97214</v>
      </c>
      <c r="N169" s="13">
        <v>12</v>
      </c>
      <c r="O169" s="13">
        <v>2012</v>
      </c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31"/>
      <c r="AM169" s="31"/>
      <c r="AN169" s="31"/>
      <c r="AO169" s="31"/>
      <c r="AP169" s="31"/>
      <c r="AQ169" s="31"/>
      <c r="AR169" s="31"/>
      <c r="AS169" s="31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  <c r="BF169" s="31"/>
      <c r="BG169" s="31"/>
      <c r="BH169" s="31"/>
      <c r="BI169" s="31"/>
      <c r="BJ169" s="31"/>
      <c r="BK169" s="31"/>
      <c r="BL169" s="31"/>
      <c r="BM169" s="31"/>
      <c r="BN169" s="31"/>
      <c r="BO169" s="31"/>
      <c r="BP169" s="31"/>
      <c r="BQ169" s="31"/>
      <c r="BR169" s="31"/>
      <c r="BS169" s="31"/>
      <c r="BT169" s="31"/>
      <c r="BU169" s="31"/>
      <c r="BV169" s="31"/>
      <c r="BW169" s="31"/>
      <c r="BX169" s="31"/>
      <c r="BY169" s="31"/>
      <c r="BZ169" s="31"/>
      <c r="CA169" s="31"/>
      <c r="CB169" s="31"/>
      <c r="CC169" s="31"/>
      <c r="CD169" s="31"/>
      <c r="CE169" s="31"/>
      <c r="CF169" s="31"/>
      <c r="CG169" s="31"/>
      <c r="CH169" s="31"/>
      <c r="CI169" s="31"/>
      <c r="CJ169" s="31"/>
      <c r="CK169" s="31"/>
      <c r="CL169" s="31"/>
      <c r="CM169" s="31"/>
      <c r="CN169" s="31"/>
      <c r="CO169" s="31"/>
      <c r="CP169" s="31"/>
      <c r="CQ169" s="31"/>
      <c r="CR169" s="31"/>
      <c r="CS169" s="31"/>
      <c r="CT169" s="31"/>
      <c r="CU169" s="31"/>
      <c r="CV169" s="31"/>
      <c r="CW169" s="31"/>
      <c r="CX169" s="31"/>
      <c r="CY169" s="31"/>
      <c r="CZ169" s="31"/>
      <c r="DA169" s="31"/>
      <c r="DB169" s="31"/>
      <c r="DC169" s="31"/>
      <c r="DD169" s="31"/>
      <c r="DE169" s="31"/>
      <c r="DF169" s="31"/>
      <c r="DG169" s="31"/>
      <c r="DH169" s="31"/>
      <c r="DI169" s="31"/>
      <c r="DJ169" s="31"/>
      <c r="DK169" s="31"/>
      <c r="DL169" s="31"/>
      <c r="DM169" s="31"/>
      <c r="DN169" s="31"/>
      <c r="DO169" s="31"/>
      <c r="DP169" s="31"/>
      <c r="DQ169" s="31"/>
      <c r="DR169" s="31"/>
      <c r="DS169" s="31"/>
      <c r="DT169" s="31"/>
      <c r="DU169" s="31"/>
      <c r="DV169" s="31"/>
      <c r="DW169" s="31"/>
      <c r="DX169" s="31"/>
      <c r="DY169" s="31"/>
      <c r="DZ169" s="31"/>
      <c r="EA169" s="31"/>
      <c r="EB169" s="31"/>
      <c r="EC169" s="31"/>
      <c r="ED169" s="31"/>
      <c r="EE169" s="31"/>
      <c r="EF169" s="31"/>
      <c r="EG169" s="31"/>
      <c r="EH169" s="31"/>
      <c r="EI169" s="31"/>
      <c r="EJ169" s="31"/>
      <c r="EK169" s="31"/>
      <c r="EL169" s="31"/>
      <c r="EM169" s="31"/>
      <c r="EN169" s="31"/>
      <c r="EO169" s="31"/>
      <c r="EP169" s="31"/>
      <c r="EQ169" s="31"/>
      <c r="ER169" s="31"/>
      <c r="ES169" s="31"/>
      <c r="ET169" s="31"/>
      <c r="EU169" s="31"/>
      <c r="EV169" s="31"/>
      <c r="EW169" s="31"/>
      <c r="EX169" s="31"/>
      <c r="EY169" s="31"/>
      <c r="EZ169" s="31"/>
      <c r="FA169" s="31"/>
      <c r="FB169" s="31"/>
      <c r="FC169" s="31"/>
      <c r="FD169" s="31"/>
      <c r="FE169" s="31"/>
      <c r="FF169" s="31"/>
      <c r="FG169" s="31"/>
      <c r="FH169" s="31"/>
      <c r="FI169" s="31"/>
      <c r="FJ169" s="31"/>
      <c r="FK169" s="31"/>
      <c r="FL169" s="31"/>
      <c r="FM169" s="31"/>
      <c r="FN169" s="31"/>
      <c r="FO169" s="31"/>
      <c r="FP169" s="31"/>
      <c r="FQ169" s="31"/>
      <c r="FR169" s="31"/>
      <c r="FS169" s="31"/>
      <c r="FT169" s="31"/>
      <c r="FU169" s="31"/>
      <c r="FV169" s="31"/>
      <c r="FW169" s="31"/>
      <c r="FX169" s="31"/>
      <c r="FY169" s="31"/>
      <c r="FZ169" s="31"/>
      <c r="GA169" s="31"/>
      <c r="GB169" s="31"/>
      <c r="GC169" s="31"/>
      <c r="GD169" s="31"/>
      <c r="GE169" s="31"/>
      <c r="GF169" s="31"/>
      <c r="GG169" s="31"/>
      <c r="GH169" s="31"/>
      <c r="GI169" s="31"/>
      <c r="GJ169" s="31"/>
      <c r="GK169" s="31"/>
      <c r="GL169" s="31"/>
      <c r="GM169" s="31"/>
      <c r="GN169" s="31"/>
      <c r="GO169" s="31"/>
      <c r="GP169" s="31"/>
      <c r="GQ169" s="31"/>
      <c r="GR169" s="31"/>
      <c r="GS169" s="31"/>
      <c r="GT169" s="31"/>
      <c r="GU169" s="31"/>
      <c r="GV169" s="31"/>
      <c r="GW169" s="31"/>
      <c r="GX169" s="31"/>
      <c r="GY169" s="31"/>
      <c r="GZ169" s="31"/>
      <c r="HA169" s="31"/>
      <c r="HB169" s="31"/>
      <c r="HC169" s="31"/>
      <c r="HD169" s="31"/>
      <c r="HE169" s="31"/>
      <c r="HF169" s="31"/>
      <c r="HG169" s="31"/>
      <c r="HH169" s="31"/>
      <c r="HI169" s="31"/>
      <c r="HJ169" s="31"/>
      <c r="HK169" s="31"/>
      <c r="HL169" s="31"/>
      <c r="HM169" s="29"/>
      <c r="HN169" s="31"/>
      <c r="HO169" s="31"/>
      <c r="HP169" s="29"/>
      <c r="HQ169" s="29"/>
      <c r="HR169" s="29"/>
      <c r="HS169" s="29"/>
      <c r="HT169" s="29"/>
      <c r="HU169" s="29"/>
      <c r="HV169" s="30"/>
      <c r="HW169" s="31"/>
      <c r="HX169" s="29"/>
      <c r="HY169" s="29"/>
      <c r="HZ169" s="29"/>
      <c r="IA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  <c r="IW169" s="10"/>
      <c r="IX169" s="10"/>
      <c r="IY169" s="10"/>
      <c r="IZ169" s="10"/>
    </row>
    <row r="170" spans="1:260" ht="34.5" customHeight="1" x14ac:dyDescent="0.3">
      <c r="B170" s="16">
        <f t="shared" si="17"/>
        <v>50</v>
      </c>
      <c r="C170" s="8" t="str">
        <f t="shared" si="12"/>
        <v>Y</v>
      </c>
      <c r="D170" s="8" t="str">
        <f t="shared" si="13"/>
        <v>N</v>
      </c>
      <c r="E170" s="8" t="str">
        <f t="shared" si="14"/>
        <v>N</v>
      </c>
      <c r="F170" s="8" t="str">
        <f t="shared" si="15"/>
        <v>N</v>
      </c>
      <c r="G170" s="8" t="str">
        <f t="shared" si="16"/>
        <v>N</v>
      </c>
      <c r="H170" s="9" t="s">
        <v>218</v>
      </c>
      <c r="I170" s="9" t="s">
        <v>103</v>
      </c>
      <c r="J170" s="33" t="s">
        <v>49</v>
      </c>
      <c r="K170" s="31" t="s">
        <v>577</v>
      </c>
      <c r="L170" s="8" t="s">
        <v>19</v>
      </c>
      <c r="M170" s="13">
        <v>97214</v>
      </c>
      <c r="N170" s="14">
        <v>50</v>
      </c>
      <c r="O170" s="15">
        <v>2012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N170" s="10"/>
      <c r="HO170" s="10"/>
      <c r="HV170" s="9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  <c r="IW170" s="10"/>
      <c r="IX170" s="10"/>
      <c r="IY170" s="10"/>
      <c r="IZ170" s="10"/>
    </row>
    <row r="171" spans="1:260" ht="34.5" customHeight="1" x14ac:dyDescent="0.3">
      <c r="A171" s="19"/>
      <c r="B171" s="16">
        <f t="shared" si="17"/>
        <v>70</v>
      </c>
      <c r="C171" s="8" t="str">
        <f t="shared" si="12"/>
        <v>Y</v>
      </c>
      <c r="D171" s="8" t="str">
        <f t="shared" si="13"/>
        <v>Y</v>
      </c>
      <c r="E171" s="8" t="str">
        <f t="shared" si="14"/>
        <v>N</v>
      </c>
      <c r="F171" s="8" t="str">
        <f t="shared" si="15"/>
        <v>N</v>
      </c>
      <c r="G171" s="8" t="str">
        <f t="shared" si="16"/>
        <v>N</v>
      </c>
      <c r="H171" s="9" t="s">
        <v>149</v>
      </c>
      <c r="I171" s="9" t="s">
        <v>140</v>
      </c>
      <c r="J171" s="33" t="s">
        <v>49</v>
      </c>
      <c r="K171" s="31" t="s">
        <v>577</v>
      </c>
      <c r="L171" s="16" t="s">
        <v>19</v>
      </c>
      <c r="M171" s="13">
        <v>97214</v>
      </c>
      <c r="N171" s="13">
        <v>70</v>
      </c>
      <c r="O171" s="13">
        <v>2012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9"/>
      <c r="HR171" s="9"/>
      <c r="HS171" s="9"/>
      <c r="HT171" s="9"/>
      <c r="HU171" s="9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  <c r="IW171" s="10"/>
      <c r="IX171" s="10"/>
      <c r="IY171" s="10"/>
      <c r="IZ171" s="10"/>
    </row>
    <row r="172" spans="1:260" ht="34.5" customHeight="1" x14ac:dyDescent="0.3">
      <c r="B172" s="16">
        <f t="shared" si="17"/>
        <v>18</v>
      </c>
      <c r="C172" s="8" t="str">
        <f t="shared" si="12"/>
        <v>N</v>
      </c>
      <c r="D172" s="8" t="str">
        <f t="shared" si="13"/>
        <v>N</v>
      </c>
      <c r="E172" s="8" t="str">
        <f t="shared" si="14"/>
        <v>N</v>
      </c>
      <c r="F172" s="8" t="str">
        <f t="shared" si="15"/>
        <v>N</v>
      </c>
      <c r="G172" s="8" t="str">
        <f t="shared" si="16"/>
        <v>N</v>
      </c>
      <c r="H172" s="9" t="s">
        <v>488</v>
      </c>
      <c r="I172" s="9" t="s">
        <v>205</v>
      </c>
      <c r="J172" s="33" t="s">
        <v>49</v>
      </c>
      <c r="K172" s="21" t="s">
        <v>577</v>
      </c>
      <c r="L172" s="8" t="s">
        <v>19</v>
      </c>
      <c r="M172" s="13">
        <v>97214</v>
      </c>
      <c r="N172" s="13">
        <v>18</v>
      </c>
      <c r="O172" s="13">
        <v>2013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N172" s="10"/>
      <c r="HO172" s="10"/>
      <c r="HV172" s="9"/>
      <c r="HW172" s="10"/>
      <c r="HX172" s="10"/>
      <c r="HY172" s="10"/>
      <c r="HZ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  <c r="IW172" s="10"/>
      <c r="IX172" s="10"/>
      <c r="IY172" s="10"/>
      <c r="IZ172" s="10"/>
    </row>
    <row r="173" spans="1:260" ht="34.5" customHeight="1" x14ac:dyDescent="0.3">
      <c r="A173" s="8" t="s">
        <v>22</v>
      </c>
      <c r="B173" s="16">
        <f t="shared" si="17"/>
        <v>35</v>
      </c>
      <c r="C173" s="8" t="str">
        <f t="shared" si="12"/>
        <v>Y</v>
      </c>
      <c r="D173" s="8" t="str">
        <f t="shared" si="13"/>
        <v>N</v>
      </c>
      <c r="E173" s="8" t="str">
        <f t="shared" si="14"/>
        <v>N</v>
      </c>
      <c r="F173" s="8" t="str">
        <f t="shared" si="15"/>
        <v>N</v>
      </c>
      <c r="G173" s="8" t="str">
        <f t="shared" si="16"/>
        <v>N</v>
      </c>
      <c r="H173" s="9" t="s">
        <v>358</v>
      </c>
      <c r="I173" s="9" t="s">
        <v>151</v>
      </c>
      <c r="J173" s="33" t="s">
        <v>49</v>
      </c>
      <c r="K173" s="31" t="s">
        <v>577</v>
      </c>
      <c r="L173" s="8" t="s">
        <v>19</v>
      </c>
      <c r="M173" s="13">
        <v>97202</v>
      </c>
      <c r="N173" s="13">
        <v>35</v>
      </c>
      <c r="O173" s="13">
        <v>2013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O173" s="10"/>
      <c r="HW173" s="10"/>
      <c r="IB173" s="10"/>
      <c r="IC173" s="10"/>
      <c r="ID173" s="10"/>
      <c r="IE173" s="10"/>
      <c r="IF173" s="10"/>
      <c r="IG173" s="10"/>
      <c r="IH173" s="10"/>
      <c r="II173" s="10"/>
    </row>
    <row r="174" spans="1:260" ht="34.5" customHeight="1" x14ac:dyDescent="0.3">
      <c r="B174" s="16">
        <f t="shared" si="17"/>
        <v>47</v>
      </c>
      <c r="C174" s="8" t="str">
        <f t="shared" si="12"/>
        <v>Y</v>
      </c>
      <c r="D174" s="8" t="str">
        <f t="shared" si="13"/>
        <v>N</v>
      </c>
      <c r="E174" s="8" t="str">
        <f t="shared" si="14"/>
        <v>N</v>
      </c>
      <c r="F174" s="8" t="str">
        <f t="shared" si="15"/>
        <v>N</v>
      </c>
      <c r="G174" s="8" t="str">
        <f t="shared" si="16"/>
        <v>N</v>
      </c>
      <c r="H174" s="24" t="s">
        <v>128</v>
      </c>
      <c r="I174" s="9" t="s">
        <v>206</v>
      </c>
      <c r="J174" s="33" t="s">
        <v>49</v>
      </c>
      <c r="K174" s="31" t="s">
        <v>577</v>
      </c>
      <c r="L174" s="8" t="s">
        <v>19</v>
      </c>
      <c r="M174" s="13">
        <v>97214</v>
      </c>
      <c r="N174" s="14">
        <v>47</v>
      </c>
      <c r="O174" s="15">
        <v>2013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Q174" s="10"/>
      <c r="HR174" s="10"/>
      <c r="HS174" s="10"/>
      <c r="HT174" s="10"/>
      <c r="HU174" s="10"/>
      <c r="HV174" s="10"/>
      <c r="HW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  <c r="IW174" s="10"/>
      <c r="IX174" s="10"/>
      <c r="IY174" s="10"/>
      <c r="IZ174" s="10"/>
    </row>
    <row r="175" spans="1:260" ht="34.5" customHeight="1" x14ac:dyDescent="0.3">
      <c r="B175" s="16">
        <f t="shared" si="17"/>
        <v>50</v>
      </c>
      <c r="C175" s="8" t="str">
        <f t="shared" si="12"/>
        <v>Y</v>
      </c>
      <c r="D175" s="8" t="str">
        <f t="shared" si="13"/>
        <v>N</v>
      </c>
      <c r="E175" s="8" t="str">
        <f t="shared" si="14"/>
        <v>N</v>
      </c>
      <c r="F175" s="8" t="str">
        <f t="shared" si="15"/>
        <v>N</v>
      </c>
      <c r="G175" s="8" t="str">
        <f t="shared" si="16"/>
        <v>N</v>
      </c>
      <c r="H175" s="9" t="s">
        <v>202</v>
      </c>
      <c r="I175" s="9" t="s">
        <v>203</v>
      </c>
      <c r="J175" s="33" t="s">
        <v>49</v>
      </c>
      <c r="K175" s="31" t="s">
        <v>577</v>
      </c>
      <c r="L175" s="8" t="s">
        <v>19</v>
      </c>
      <c r="M175" s="13">
        <v>97214</v>
      </c>
      <c r="N175" s="13">
        <v>50</v>
      </c>
      <c r="O175" s="13">
        <v>2013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N175" s="10"/>
      <c r="HO175" s="10"/>
      <c r="HV175" s="9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  <c r="IW175" s="10"/>
      <c r="IX175" s="10"/>
      <c r="IY175" s="10"/>
      <c r="IZ175" s="10"/>
    </row>
    <row r="176" spans="1:260" ht="34.5" customHeight="1" x14ac:dyDescent="0.3">
      <c r="B176" s="16">
        <f t="shared" si="17"/>
        <v>71</v>
      </c>
      <c r="C176" s="8" t="str">
        <f t="shared" si="12"/>
        <v>Y</v>
      </c>
      <c r="D176" s="8" t="str">
        <f t="shared" si="13"/>
        <v>Y</v>
      </c>
      <c r="E176" s="8" t="str">
        <f t="shared" si="14"/>
        <v>N</v>
      </c>
      <c r="F176" s="8" t="str">
        <f t="shared" si="15"/>
        <v>N</v>
      </c>
      <c r="G176" s="8" t="str">
        <f t="shared" si="16"/>
        <v>N</v>
      </c>
      <c r="H176" s="9" t="s">
        <v>105</v>
      </c>
      <c r="I176" s="9" t="s">
        <v>104</v>
      </c>
      <c r="J176" s="33" t="s">
        <v>49</v>
      </c>
      <c r="K176" s="31" t="s">
        <v>577</v>
      </c>
      <c r="L176" s="8" t="s">
        <v>19</v>
      </c>
      <c r="M176" s="13">
        <v>97214</v>
      </c>
      <c r="N176" s="14">
        <v>71</v>
      </c>
      <c r="O176" s="15">
        <v>2013</v>
      </c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O176" s="10"/>
      <c r="HW176" s="10"/>
      <c r="IA176" s="10"/>
      <c r="IB176" s="10"/>
      <c r="IC176" s="10"/>
      <c r="ID176" s="10"/>
      <c r="IE176" s="10"/>
      <c r="IF176" s="10"/>
      <c r="IG176" s="10"/>
      <c r="IH176" s="10"/>
      <c r="II176" s="10"/>
    </row>
    <row r="177" spans="1:260" ht="34.5" customHeight="1" x14ac:dyDescent="0.3">
      <c r="A177" s="19"/>
      <c r="B177" s="16">
        <f t="shared" si="17"/>
        <v>75</v>
      </c>
      <c r="C177" s="8" t="str">
        <f t="shared" si="12"/>
        <v>Y</v>
      </c>
      <c r="D177" s="8" t="str">
        <f t="shared" si="13"/>
        <v>Y</v>
      </c>
      <c r="E177" s="8" t="str">
        <f t="shared" si="14"/>
        <v>N</v>
      </c>
      <c r="F177" s="8" t="str">
        <f t="shared" si="15"/>
        <v>N</v>
      </c>
      <c r="G177" s="8" t="str">
        <f t="shared" si="16"/>
        <v>N</v>
      </c>
      <c r="H177" s="9" t="s">
        <v>566</v>
      </c>
      <c r="I177" s="9" t="s">
        <v>89</v>
      </c>
      <c r="J177" s="33" t="s">
        <v>49</v>
      </c>
      <c r="K177" s="31" t="s">
        <v>577</v>
      </c>
      <c r="L177" s="8" t="s">
        <v>19</v>
      </c>
      <c r="M177" s="13">
        <v>97212</v>
      </c>
      <c r="N177" s="14">
        <v>75</v>
      </c>
      <c r="O177" s="13">
        <v>2013</v>
      </c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31"/>
      <c r="AM177" s="31"/>
      <c r="AN177" s="31"/>
      <c r="AO177" s="31"/>
      <c r="AP177" s="31"/>
      <c r="AQ177" s="31"/>
      <c r="AR177" s="31"/>
      <c r="AS177" s="31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  <c r="BF177" s="31"/>
      <c r="BG177" s="31"/>
      <c r="BH177" s="31"/>
      <c r="BI177" s="31"/>
      <c r="BJ177" s="31"/>
      <c r="BK177" s="31"/>
      <c r="BL177" s="31"/>
      <c r="BM177" s="31"/>
      <c r="BN177" s="31"/>
      <c r="BO177" s="31"/>
      <c r="BP177" s="31"/>
      <c r="BQ177" s="31"/>
      <c r="BR177" s="31"/>
      <c r="BS177" s="31"/>
      <c r="BT177" s="31"/>
      <c r="BU177" s="31"/>
      <c r="BV177" s="31"/>
      <c r="BW177" s="31"/>
      <c r="BX177" s="31"/>
      <c r="BY177" s="31"/>
      <c r="BZ177" s="31"/>
      <c r="CA177" s="31"/>
      <c r="CB177" s="31"/>
      <c r="CC177" s="31"/>
      <c r="CD177" s="31"/>
      <c r="CE177" s="31"/>
      <c r="CF177" s="31"/>
      <c r="CG177" s="31"/>
      <c r="CH177" s="31"/>
      <c r="CI177" s="31"/>
      <c r="CJ177" s="31"/>
      <c r="CK177" s="31"/>
      <c r="CL177" s="31"/>
      <c r="CM177" s="31"/>
      <c r="CN177" s="31"/>
      <c r="CO177" s="31"/>
      <c r="CP177" s="31"/>
      <c r="CQ177" s="31"/>
      <c r="CR177" s="31"/>
      <c r="CS177" s="31"/>
      <c r="CT177" s="31"/>
      <c r="CU177" s="31"/>
      <c r="CV177" s="31"/>
      <c r="CW177" s="31"/>
      <c r="CX177" s="31"/>
      <c r="CY177" s="31"/>
      <c r="CZ177" s="31"/>
      <c r="DA177" s="31"/>
      <c r="DB177" s="31"/>
      <c r="DC177" s="31"/>
      <c r="DD177" s="31"/>
      <c r="DE177" s="31"/>
      <c r="DF177" s="31"/>
      <c r="DG177" s="31"/>
      <c r="DH177" s="31"/>
      <c r="DI177" s="31"/>
      <c r="DJ177" s="31"/>
      <c r="DK177" s="31"/>
      <c r="DL177" s="31"/>
      <c r="DM177" s="31"/>
      <c r="DN177" s="31"/>
      <c r="DO177" s="31"/>
      <c r="DP177" s="31"/>
      <c r="DQ177" s="31"/>
      <c r="DR177" s="31"/>
      <c r="DS177" s="31"/>
      <c r="DT177" s="31"/>
      <c r="DU177" s="31"/>
      <c r="DV177" s="31"/>
      <c r="DW177" s="31"/>
      <c r="DX177" s="31"/>
      <c r="DY177" s="31"/>
      <c r="DZ177" s="31"/>
      <c r="EA177" s="31"/>
      <c r="EB177" s="31"/>
      <c r="EC177" s="31"/>
      <c r="ED177" s="31"/>
      <c r="EE177" s="31"/>
      <c r="EF177" s="31"/>
      <c r="EG177" s="31"/>
      <c r="EH177" s="31"/>
      <c r="EI177" s="31"/>
      <c r="EJ177" s="31"/>
      <c r="EK177" s="31"/>
      <c r="EL177" s="31"/>
      <c r="EM177" s="31"/>
      <c r="EN177" s="31"/>
      <c r="EO177" s="31"/>
      <c r="EP177" s="31"/>
      <c r="EQ177" s="31"/>
      <c r="ER177" s="31"/>
      <c r="ES177" s="31"/>
      <c r="ET177" s="31"/>
      <c r="EU177" s="31"/>
      <c r="EV177" s="31"/>
      <c r="EW177" s="31"/>
      <c r="EX177" s="31"/>
      <c r="EY177" s="31"/>
      <c r="EZ177" s="31"/>
      <c r="FA177" s="31"/>
      <c r="FB177" s="31"/>
      <c r="FC177" s="31"/>
      <c r="FD177" s="31"/>
      <c r="FE177" s="31"/>
      <c r="FF177" s="31"/>
      <c r="FG177" s="31"/>
      <c r="FH177" s="31"/>
      <c r="FI177" s="31"/>
      <c r="FJ177" s="31"/>
      <c r="FK177" s="31"/>
      <c r="FL177" s="31"/>
      <c r="FM177" s="31"/>
      <c r="FN177" s="31"/>
      <c r="FO177" s="31"/>
      <c r="FP177" s="31"/>
      <c r="FQ177" s="31"/>
      <c r="FR177" s="31"/>
      <c r="FS177" s="31"/>
      <c r="FT177" s="31"/>
      <c r="FU177" s="31"/>
      <c r="FV177" s="31"/>
      <c r="FW177" s="31"/>
      <c r="FX177" s="31"/>
      <c r="FY177" s="31"/>
      <c r="FZ177" s="31"/>
      <c r="GA177" s="31"/>
      <c r="GB177" s="31"/>
      <c r="GC177" s="31"/>
      <c r="GD177" s="31"/>
      <c r="GE177" s="31"/>
      <c r="GF177" s="31"/>
      <c r="GG177" s="31"/>
      <c r="GH177" s="31"/>
      <c r="GI177" s="31"/>
      <c r="GJ177" s="31"/>
      <c r="GK177" s="31"/>
      <c r="GL177" s="31"/>
      <c r="GM177" s="31"/>
      <c r="GN177" s="31"/>
      <c r="GO177" s="31"/>
      <c r="GP177" s="31"/>
      <c r="GQ177" s="31"/>
      <c r="GR177" s="31"/>
      <c r="GS177" s="31"/>
      <c r="GT177" s="31"/>
      <c r="GU177" s="31"/>
      <c r="GV177" s="31"/>
      <c r="GW177" s="31"/>
      <c r="GX177" s="31"/>
      <c r="GY177" s="31"/>
      <c r="GZ177" s="31"/>
      <c r="HA177" s="31"/>
      <c r="HB177" s="31"/>
      <c r="HC177" s="31"/>
      <c r="HD177" s="31"/>
      <c r="HE177" s="31"/>
      <c r="HF177" s="31"/>
      <c r="HG177" s="31"/>
      <c r="HH177" s="31"/>
      <c r="HI177" s="31"/>
      <c r="HJ177" s="31"/>
      <c r="HK177" s="31"/>
      <c r="HL177" s="31"/>
      <c r="HM177" s="31"/>
      <c r="HN177" s="31"/>
      <c r="HO177" s="29"/>
      <c r="HP177" s="31"/>
      <c r="HQ177" s="31"/>
      <c r="HR177" s="31"/>
      <c r="HS177" s="31"/>
      <c r="HT177" s="31"/>
      <c r="HU177" s="31"/>
      <c r="HV177" s="31"/>
      <c r="HW177" s="30"/>
      <c r="HX177" s="31"/>
      <c r="HY177" s="31"/>
      <c r="HZ177" s="31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  <c r="IW177" s="10"/>
      <c r="IX177" s="10"/>
      <c r="IY177" s="10"/>
      <c r="IZ177" s="10"/>
    </row>
    <row r="178" spans="1:260" ht="34.5" customHeight="1" x14ac:dyDescent="0.3">
      <c r="A178" s="8" t="s">
        <v>22</v>
      </c>
      <c r="B178" s="16">
        <f t="shared" si="17"/>
        <v>132</v>
      </c>
      <c r="C178" s="8" t="str">
        <f t="shared" si="12"/>
        <v>Y</v>
      </c>
      <c r="D178" s="8" t="str">
        <f t="shared" si="13"/>
        <v>Y</v>
      </c>
      <c r="E178" s="8" t="str">
        <f t="shared" si="14"/>
        <v>Y</v>
      </c>
      <c r="F178" s="8" t="str">
        <f t="shared" si="15"/>
        <v>Y</v>
      </c>
      <c r="G178" s="8" t="str">
        <f t="shared" si="16"/>
        <v>N</v>
      </c>
      <c r="H178" s="9" t="s">
        <v>65</v>
      </c>
      <c r="I178" s="9" t="s">
        <v>194</v>
      </c>
      <c r="J178" s="33" t="s">
        <v>49</v>
      </c>
      <c r="K178" s="21" t="s">
        <v>577</v>
      </c>
      <c r="L178" s="8" t="s">
        <v>19</v>
      </c>
      <c r="M178" s="13">
        <v>97214</v>
      </c>
      <c r="N178" s="13">
        <v>132</v>
      </c>
      <c r="O178" s="13">
        <v>2013</v>
      </c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9"/>
      <c r="HR178" s="9"/>
      <c r="HS178" s="9"/>
      <c r="HT178" s="9"/>
      <c r="HU178" s="9"/>
      <c r="HV178" s="9"/>
      <c r="HX178" s="10"/>
      <c r="HY178" s="10"/>
      <c r="HZ178" s="10"/>
      <c r="IA178" s="10"/>
      <c r="IB178" s="10"/>
      <c r="IC178" s="10"/>
      <c r="IJ178" s="10"/>
      <c r="IK178" s="10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  <c r="IW178" s="10"/>
      <c r="IX178" s="10"/>
      <c r="IY178" s="10"/>
      <c r="IZ178" s="10"/>
    </row>
    <row r="179" spans="1:260" ht="34.5" customHeight="1" x14ac:dyDescent="0.3">
      <c r="B179" s="16">
        <f t="shared" si="17"/>
        <v>6</v>
      </c>
      <c r="C179" s="8" t="str">
        <f t="shared" si="12"/>
        <v>N</v>
      </c>
      <c r="D179" s="8" t="str">
        <f t="shared" si="13"/>
        <v>N</v>
      </c>
      <c r="E179" s="8" t="str">
        <f t="shared" si="14"/>
        <v>N</v>
      </c>
      <c r="F179" s="8" t="str">
        <f t="shared" si="15"/>
        <v>N</v>
      </c>
      <c r="G179" s="8" t="str">
        <f t="shared" si="16"/>
        <v>N</v>
      </c>
      <c r="I179" s="9" t="s">
        <v>429</v>
      </c>
      <c r="J179" s="33" t="s">
        <v>49</v>
      </c>
      <c r="K179" s="31" t="s">
        <v>577</v>
      </c>
      <c r="L179" s="8" t="s">
        <v>19</v>
      </c>
      <c r="M179" s="13">
        <v>97202</v>
      </c>
      <c r="N179" s="13">
        <v>6</v>
      </c>
      <c r="O179" s="13">
        <v>2014</v>
      </c>
      <c r="P179" s="10"/>
      <c r="HO179" s="10"/>
      <c r="HP179" s="10"/>
      <c r="HQ179" s="10"/>
      <c r="HR179" s="10"/>
      <c r="HS179" s="10"/>
      <c r="HT179" s="10"/>
      <c r="HU179" s="10"/>
      <c r="HV179" s="10"/>
      <c r="HX179" s="10"/>
      <c r="HY179" s="10"/>
      <c r="HZ179" s="10"/>
      <c r="IA179" s="10"/>
      <c r="IB179" s="10"/>
      <c r="IC179" s="10"/>
    </row>
    <row r="180" spans="1:260" ht="34.5" customHeight="1" x14ac:dyDescent="0.3">
      <c r="A180" s="8" t="s">
        <v>54</v>
      </c>
      <c r="B180" s="16">
        <f t="shared" si="17"/>
        <v>16</v>
      </c>
      <c r="C180" s="8" t="str">
        <f t="shared" si="12"/>
        <v>N</v>
      </c>
      <c r="D180" s="8" t="str">
        <f t="shared" si="13"/>
        <v>N</v>
      </c>
      <c r="E180" s="8" t="str">
        <f t="shared" si="14"/>
        <v>N</v>
      </c>
      <c r="F180" s="8" t="str">
        <f t="shared" si="15"/>
        <v>N</v>
      </c>
      <c r="G180" s="8" t="str">
        <f t="shared" si="16"/>
        <v>N</v>
      </c>
      <c r="H180" s="9" t="s">
        <v>513</v>
      </c>
      <c r="I180" s="9" t="s">
        <v>514</v>
      </c>
      <c r="J180" s="23" t="s">
        <v>49</v>
      </c>
      <c r="K180" s="10" t="s">
        <v>577</v>
      </c>
      <c r="L180" s="8" t="s">
        <v>19</v>
      </c>
      <c r="M180" s="41"/>
      <c r="N180" s="42">
        <v>16</v>
      </c>
      <c r="O180" s="15">
        <v>2014</v>
      </c>
    </row>
    <row r="181" spans="1:260" ht="34.5" customHeight="1" x14ac:dyDescent="0.3">
      <c r="B181" s="16">
        <f t="shared" si="17"/>
        <v>21</v>
      </c>
      <c r="C181" s="8" t="str">
        <f t="shared" si="12"/>
        <v>Y</v>
      </c>
      <c r="D181" s="8" t="str">
        <f t="shared" si="13"/>
        <v>N</v>
      </c>
      <c r="E181" s="8" t="str">
        <f t="shared" si="14"/>
        <v>N</v>
      </c>
      <c r="F181" s="8" t="str">
        <f t="shared" si="15"/>
        <v>N</v>
      </c>
      <c r="G181" s="8" t="str">
        <f t="shared" si="16"/>
        <v>N</v>
      </c>
      <c r="H181" s="9" t="s">
        <v>192</v>
      </c>
      <c r="I181" s="9" t="s">
        <v>308</v>
      </c>
      <c r="J181" s="33" t="s">
        <v>49</v>
      </c>
      <c r="K181" s="10" t="s">
        <v>577</v>
      </c>
      <c r="L181" s="16" t="s">
        <v>19</v>
      </c>
      <c r="M181" s="13">
        <v>97214</v>
      </c>
      <c r="N181" s="13">
        <v>21</v>
      </c>
      <c r="O181" s="13">
        <v>2014</v>
      </c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Q181" s="10"/>
      <c r="HR181" s="10"/>
      <c r="HS181" s="10"/>
      <c r="HT181" s="10"/>
      <c r="HU181" s="10"/>
      <c r="HV181" s="9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</row>
    <row r="182" spans="1:260" ht="34.5" customHeight="1" x14ac:dyDescent="0.3">
      <c r="A182" s="19"/>
      <c r="B182" s="16">
        <f t="shared" si="17"/>
        <v>21</v>
      </c>
      <c r="C182" s="8" t="str">
        <f t="shared" si="12"/>
        <v>Y</v>
      </c>
      <c r="D182" s="8" t="str">
        <f t="shared" si="13"/>
        <v>N</v>
      </c>
      <c r="E182" s="8" t="str">
        <f t="shared" si="14"/>
        <v>N</v>
      </c>
      <c r="F182" s="8" t="str">
        <f t="shared" si="15"/>
        <v>N</v>
      </c>
      <c r="G182" s="8" t="str">
        <f t="shared" si="16"/>
        <v>N</v>
      </c>
      <c r="H182" s="9" t="s">
        <v>379</v>
      </c>
      <c r="I182" s="9" t="s">
        <v>380</v>
      </c>
      <c r="J182" s="33" t="s">
        <v>49</v>
      </c>
      <c r="K182" s="21" t="s">
        <v>577</v>
      </c>
      <c r="L182" s="8" t="s">
        <v>19</v>
      </c>
      <c r="M182" s="13">
        <v>97214</v>
      </c>
      <c r="N182" s="13">
        <v>21</v>
      </c>
      <c r="O182" s="13">
        <v>2014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</row>
    <row r="183" spans="1:260" ht="34.5" customHeight="1" x14ac:dyDescent="0.3">
      <c r="B183" s="16">
        <f t="shared" si="17"/>
        <v>28</v>
      </c>
      <c r="C183" s="8" t="str">
        <f t="shared" si="12"/>
        <v>Y</v>
      </c>
      <c r="D183" s="8" t="str">
        <f t="shared" si="13"/>
        <v>N</v>
      </c>
      <c r="E183" s="8" t="str">
        <f t="shared" si="14"/>
        <v>N</v>
      </c>
      <c r="F183" s="8" t="str">
        <f t="shared" si="15"/>
        <v>N</v>
      </c>
      <c r="G183" s="8" t="str">
        <f t="shared" si="16"/>
        <v>N</v>
      </c>
      <c r="H183" s="9" t="s">
        <v>355</v>
      </c>
      <c r="I183" s="9" t="s">
        <v>357</v>
      </c>
      <c r="J183" s="33" t="s">
        <v>49</v>
      </c>
      <c r="K183" s="31" t="s">
        <v>577</v>
      </c>
      <c r="L183" s="16" t="s">
        <v>19</v>
      </c>
      <c r="M183" s="13">
        <v>97214</v>
      </c>
      <c r="N183" s="13">
        <v>28</v>
      </c>
      <c r="O183" s="13">
        <v>2014</v>
      </c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31"/>
      <c r="AM183" s="31"/>
      <c r="AN183" s="31"/>
      <c r="AO183" s="31"/>
      <c r="AP183" s="31"/>
      <c r="AQ183" s="31"/>
      <c r="AR183" s="31"/>
      <c r="AS183" s="31"/>
      <c r="AT183" s="31"/>
      <c r="AU183" s="31"/>
      <c r="AV183" s="31"/>
      <c r="AW183" s="31"/>
      <c r="AX183" s="31"/>
      <c r="AY183" s="31"/>
      <c r="AZ183" s="31"/>
      <c r="BA183" s="31"/>
      <c r="BB183" s="31"/>
      <c r="BC183" s="31"/>
      <c r="BD183" s="31"/>
      <c r="BE183" s="31"/>
      <c r="BF183" s="31"/>
      <c r="BG183" s="31"/>
      <c r="BH183" s="31"/>
      <c r="BI183" s="31"/>
      <c r="BJ183" s="31"/>
      <c r="BK183" s="31"/>
      <c r="BL183" s="31"/>
      <c r="BM183" s="31"/>
      <c r="BN183" s="31"/>
      <c r="BO183" s="31"/>
      <c r="BP183" s="31"/>
      <c r="BQ183" s="31"/>
      <c r="BR183" s="31"/>
      <c r="BS183" s="31"/>
      <c r="BT183" s="31"/>
      <c r="BU183" s="31"/>
      <c r="BV183" s="31"/>
      <c r="BW183" s="31"/>
      <c r="BX183" s="31"/>
      <c r="BY183" s="31"/>
      <c r="BZ183" s="31"/>
      <c r="CA183" s="31"/>
      <c r="CB183" s="31"/>
      <c r="CC183" s="31"/>
      <c r="CD183" s="31"/>
      <c r="CE183" s="31"/>
      <c r="CF183" s="31"/>
      <c r="CG183" s="31"/>
      <c r="CH183" s="31"/>
      <c r="CI183" s="31"/>
      <c r="CJ183" s="31"/>
      <c r="CK183" s="31"/>
      <c r="CL183" s="31"/>
      <c r="CM183" s="31"/>
      <c r="CN183" s="31"/>
      <c r="CO183" s="31"/>
      <c r="CP183" s="31"/>
      <c r="CQ183" s="31"/>
      <c r="CR183" s="31"/>
      <c r="CS183" s="31"/>
      <c r="CT183" s="31"/>
      <c r="CU183" s="31"/>
      <c r="CV183" s="31"/>
      <c r="CW183" s="31"/>
      <c r="CX183" s="31"/>
      <c r="CY183" s="31"/>
      <c r="CZ183" s="31"/>
      <c r="DA183" s="31"/>
      <c r="DB183" s="31"/>
      <c r="DC183" s="31"/>
      <c r="DD183" s="31"/>
      <c r="DE183" s="31"/>
      <c r="DF183" s="31"/>
      <c r="DG183" s="31"/>
      <c r="DH183" s="31"/>
      <c r="DI183" s="31"/>
      <c r="DJ183" s="31"/>
      <c r="DK183" s="31"/>
      <c r="DL183" s="31"/>
      <c r="DM183" s="31"/>
      <c r="DN183" s="31"/>
      <c r="DO183" s="31"/>
      <c r="DP183" s="31"/>
      <c r="DQ183" s="31"/>
      <c r="DR183" s="31"/>
      <c r="DS183" s="31"/>
      <c r="DT183" s="31"/>
      <c r="DU183" s="31"/>
      <c r="DV183" s="31"/>
      <c r="DW183" s="31"/>
      <c r="DX183" s="31"/>
      <c r="DY183" s="31"/>
      <c r="DZ183" s="31"/>
      <c r="EA183" s="31"/>
      <c r="EB183" s="31"/>
      <c r="EC183" s="31"/>
      <c r="ED183" s="31"/>
      <c r="EE183" s="31"/>
      <c r="EF183" s="31"/>
      <c r="EG183" s="31"/>
      <c r="EH183" s="31"/>
      <c r="EI183" s="31"/>
      <c r="EJ183" s="31"/>
      <c r="EK183" s="31"/>
      <c r="EL183" s="31"/>
      <c r="EM183" s="31"/>
      <c r="EN183" s="31"/>
      <c r="EO183" s="31"/>
      <c r="EP183" s="31"/>
      <c r="EQ183" s="31"/>
      <c r="ER183" s="31"/>
      <c r="ES183" s="31"/>
      <c r="ET183" s="31"/>
      <c r="EU183" s="31"/>
      <c r="EV183" s="31"/>
      <c r="EW183" s="31"/>
      <c r="EX183" s="31"/>
      <c r="EY183" s="31"/>
      <c r="EZ183" s="31"/>
      <c r="FA183" s="31"/>
      <c r="FB183" s="31"/>
      <c r="FC183" s="31"/>
      <c r="FD183" s="31"/>
      <c r="FE183" s="31"/>
      <c r="FF183" s="31"/>
      <c r="FG183" s="31"/>
      <c r="FH183" s="31"/>
      <c r="FI183" s="31"/>
      <c r="FJ183" s="31"/>
      <c r="FK183" s="31"/>
      <c r="FL183" s="31"/>
      <c r="FM183" s="31"/>
      <c r="FN183" s="31"/>
      <c r="FO183" s="31"/>
      <c r="FP183" s="31"/>
      <c r="FQ183" s="31"/>
      <c r="FR183" s="31"/>
      <c r="FS183" s="31"/>
      <c r="FT183" s="31"/>
      <c r="FU183" s="31"/>
      <c r="FV183" s="31"/>
      <c r="FW183" s="31"/>
      <c r="FX183" s="31"/>
      <c r="FY183" s="31"/>
      <c r="FZ183" s="31"/>
      <c r="GA183" s="31"/>
      <c r="GB183" s="31"/>
      <c r="GC183" s="31"/>
      <c r="GD183" s="31"/>
      <c r="GE183" s="31"/>
      <c r="GF183" s="31"/>
      <c r="GG183" s="31"/>
      <c r="GH183" s="31"/>
      <c r="GI183" s="31"/>
      <c r="GJ183" s="31"/>
      <c r="GK183" s="31"/>
      <c r="GL183" s="31"/>
      <c r="GM183" s="31"/>
      <c r="GN183" s="31"/>
      <c r="GO183" s="31"/>
      <c r="GP183" s="31"/>
      <c r="GQ183" s="31"/>
      <c r="GR183" s="31"/>
      <c r="GS183" s="31"/>
      <c r="GT183" s="31"/>
      <c r="GU183" s="31"/>
      <c r="GV183" s="31"/>
      <c r="GW183" s="31"/>
      <c r="GX183" s="31"/>
      <c r="GY183" s="31"/>
      <c r="GZ183" s="31"/>
      <c r="HA183" s="31"/>
      <c r="HB183" s="31"/>
      <c r="HC183" s="31"/>
      <c r="HD183" s="31"/>
      <c r="HE183" s="31"/>
      <c r="HF183" s="31"/>
      <c r="HG183" s="31"/>
      <c r="HH183" s="31"/>
      <c r="HI183" s="31"/>
      <c r="HJ183" s="31"/>
      <c r="HK183" s="31"/>
      <c r="HL183" s="31"/>
      <c r="HM183" s="31"/>
      <c r="HN183" s="31"/>
      <c r="HO183" s="29"/>
      <c r="HP183" s="31"/>
      <c r="HQ183" s="31"/>
      <c r="HR183" s="31"/>
      <c r="HS183" s="31"/>
      <c r="HT183" s="31"/>
      <c r="HU183" s="31"/>
      <c r="HV183" s="31"/>
      <c r="HW183" s="30"/>
      <c r="HX183" s="31"/>
      <c r="HY183" s="31"/>
      <c r="HZ183" s="31"/>
      <c r="IA183" s="10"/>
      <c r="IB183" s="10"/>
      <c r="IC183" s="10"/>
      <c r="ID183" s="10"/>
      <c r="IE183" s="10"/>
      <c r="IF183" s="10"/>
      <c r="IG183" s="10"/>
      <c r="IH183" s="10"/>
      <c r="II183" s="10"/>
    </row>
    <row r="184" spans="1:260" ht="34.5" customHeight="1" x14ac:dyDescent="0.3">
      <c r="B184" s="16">
        <f t="shared" si="17"/>
        <v>30</v>
      </c>
      <c r="C184" s="8" t="str">
        <f t="shared" si="12"/>
        <v>Y</v>
      </c>
      <c r="D184" s="8" t="str">
        <f t="shared" si="13"/>
        <v>N</v>
      </c>
      <c r="E184" s="8" t="str">
        <f t="shared" si="14"/>
        <v>N</v>
      </c>
      <c r="F184" s="8" t="str">
        <f t="shared" si="15"/>
        <v>N</v>
      </c>
      <c r="G184" s="8" t="str">
        <f t="shared" si="16"/>
        <v>N</v>
      </c>
      <c r="H184" s="9" t="s">
        <v>193</v>
      </c>
      <c r="I184" s="9" t="s">
        <v>169</v>
      </c>
      <c r="J184" s="33" t="s">
        <v>49</v>
      </c>
      <c r="K184" s="31" t="s">
        <v>577</v>
      </c>
      <c r="L184" s="8" t="s">
        <v>19</v>
      </c>
      <c r="M184" s="13">
        <v>97214</v>
      </c>
      <c r="N184" s="13">
        <v>30</v>
      </c>
      <c r="O184" s="13">
        <v>2014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B184" s="10"/>
      <c r="IC184" s="10"/>
      <c r="ID184" s="10"/>
      <c r="IE184" s="10"/>
      <c r="IF184" s="10"/>
      <c r="IG184" s="10"/>
      <c r="IH184" s="10"/>
      <c r="II184" s="10"/>
    </row>
    <row r="185" spans="1:260" ht="34.5" customHeight="1" x14ac:dyDescent="0.3">
      <c r="A185" s="19"/>
      <c r="B185" s="16">
        <f t="shared" si="17"/>
        <v>31</v>
      </c>
      <c r="C185" s="8" t="str">
        <f t="shared" si="12"/>
        <v>Y</v>
      </c>
      <c r="D185" s="8" t="str">
        <f t="shared" si="13"/>
        <v>N</v>
      </c>
      <c r="E185" s="8" t="str">
        <f t="shared" si="14"/>
        <v>N</v>
      </c>
      <c r="F185" s="8" t="str">
        <f t="shared" si="15"/>
        <v>N</v>
      </c>
      <c r="G185" s="8" t="str">
        <f t="shared" si="16"/>
        <v>N</v>
      </c>
      <c r="H185" s="9" t="s">
        <v>356</v>
      </c>
      <c r="I185" s="9" t="s">
        <v>323</v>
      </c>
      <c r="J185" s="33" t="s">
        <v>49</v>
      </c>
      <c r="K185" s="31" t="s">
        <v>577</v>
      </c>
      <c r="L185" s="8" t="s">
        <v>19</v>
      </c>
      <c r="M185" s="13">
        <v>97202</v>
      </c>
      <c r="N185" s="13">
        <v>31</v>
      </c>
      <c r="O185" s="13">
        <v>2014</v>
      </c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P185" s="10"/>
      <c r="HQ185" s="10"/>
      <c r="HR185" s="10"/>
      <c r="HS185" s="10"/>
      <c r="HT185" s="10"/>
      <c r="HU185" s="10"/>
      <c r="HV185" s="10"/>
      <c r="HX185" s="10"/>
      <c r="HY185" s="10"/>
      <c r="HZ185" s="10"/>
      <c r="IB185" s="10"/>
      <c r="IC185" s="10"/>
      <c r="ID185" s="10"/>
      <c r="IE185" s="10"/>
      <c r="IF185" s="10"/>
      <c r="IG185" s="10"/>
      <c r="IH185" s="10"/>
      <c r="II185" s="10"/>
    </row>
    <row r="186" spans="1:260" ht="34.5" customHeight="1" x14ac:dyDescent="0.3">
      <c r="A186" s="8" t="s">
        <v>54</v>
      </c>
      <c r="B186" s="16">
        <f t="shared" si="17"/>
        <v>40</v>
      </c>
      <c r="C186" s="8" t="str">
        <f t="shared" si="12"/>
        <v>Y</v>
      </c>
      <c r="D186" s="8" t="str">
        <f t="shared" si="13"/>
        <v>N</v>
      </c>
      <c r="E186" s="8" t="str">
        <f t="shared" si="14"/>
        <v>N</v>
      </c>
      <c r="F186" s="8" t="str">
        <f t="shared" si="15"/>
        <v>N</v>
      </c>
      <c r="G186" s="8" t="str">
        <f t="shared" si="16"/>
        <v>N</v>
      </c>
      <c r="H186" s="9" t="s">
        <v>54</v>
      </c>
      <c r="I186" s="9" t="s">
        <v>512</v>
      </c>
      <c r="J186" s="33" t="s">
        <v>49</v>
      </c>
      <c r="K186" s="10" t="s">
        <v>577</v>
      </c>
      <c r="L186" s="8" t="s">
        <v>19</v>
      </c>
      <c r="M186" s="41" t="s">
        <v>63</v>
      </c>
      <c r="N186" s="42">
        <v>40</v>
      </c>
      <c r="O186" s="15">
        <v>2014</v>
      </c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F186" s="10"/>
      <c r="IG186" s="10"/>
      <c r="IH186" s="10"/>
      <c r="II186" s="10"/>
    </row>
    <row r="187" spans="1:260" ht="34.5" customHeight="1" x14ac:dyDescent="0.3">
      <c r="A187" s="19"/>
      <c r="B187" s="16">
        <f t="shared" si="17"/>
        <v>50</v>
      </c>
      <c r="C187" s="8" t="str">
        <f t="shared" si="12"/>
        <v>Y</v>
      </c>
      <c r="D187" s="8" t="str">
        <f t="shared" si="13"/>
        <v>N</v>
      </c>
      <c r="E187" s="8" t="str">
        <f t="shared" si="14"/>
        <v>N</v>
      </c>
      <c r="F187" s="8" t="str">
        <f t="shared" si="15"/>
        <v>N</v>
      </c>
      <c r="G187" s="8" t="str">
        <f t="shared" si="16"/>
        <v>N</v>
      </c>
      <c r="H187" s="9" t="s">
        <v>199</v>
      </c>
      <c r="I187" s="9" t="s">
        <v>200</v>
      </c>
      <c r="J187" s="33" t="s">
        <v>49</v>
      </c>
      <c r="K187" s="31" t="s">
        <v>577</v>
      </c>
      <c r="L187" s="8" t="s">
        <v>19</v>
      </c>
      <c r="M187" s="13">
        <v>97214</v>
      </c>
      <c r="N187" s="13">
        <v>50</v>
      </c>
      <c r="O187" s="13">
        <v>2014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V187" s="10"/>
      <c r="HW187" s="10"/>
      <c r="IA187" s="10"/>
      <c r="IB187" s="10"/>
      <c r="IC187" s="10"/>
      <c r="ID187" s="10"/>
      <c r="IE187" s="10"/>
      <c r="IF187" s="10"/>
      <c r="IG187" s="10"/>
      <c r="IH187" s="10"/>
      <c r="II187" s="10"/>
    </row>
    <row r="188" spans="1:260" ht="34.5" customHeight="1" x14ac:dyDescent="0.3">
      <c r="A188" s="19"/>
      <c r="B188" s="16">
        <f t="shared" si="17"/>
        <v>78</v>
      </c>
      <c r="C188" s="8" t="str">
        <f t="shared" si="12"/>
        <v>Y</v>
      </c>
      <c r="D188" s="8" t="str">
        <f t="shared" si="13"/>
        <v>Y</v>
      </c>
      <c r="E188" s="8" t="str">
        <f t="shared" si="14"/>
        <v>N</v>
      </c>
      <c r="F188" s="8" t="str">
        <f t="shared" si="15"/>
        <v>N</v>
      </c>
      <c r="G188" s="8" t="str">
        <f t="shared" si="16"/>
        <v>N</v>
      </c>
      <c r="H188" s="9" t="s">
        <v>339</v>
      </c>
      <c r="I188" s="9" t="s">
        <v>201</v>
      </c>
      <c r="J188" s="33" t="s">
        <v>49</v>
      </c>
      <c r="K188" s="31" t="s">
        <v>577</v>
      </c>
      <c r="L188" s="8" t="s">
        <v>19</v>
      </c>
      <c r="M188" s="13">
        <v>97215</v>
      </c>
      <c r="N188" s="13">
        <v>78</v>
      </c>
      <c r="O188" s="13">
        <v>2014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N188" s="10"/>
      <c r="HO188" s="10"/>
      <c r="HV188" s="9"/>
      <c r="HW188" s="10"/>
      <c r="HX188" s="10"/>
      <c r="HY188" s="10"/>
      <c r="HZ188" s="10"/>
      <c r="IA188" s="10"/>
      <c r="ID188" s="10"/>
      <c r="IE188" s="10"/>
      <c r="IF188" s="10"/>
      <c r="IG188" s="10"/>
      <c r="IH188" s="10"/>
      <c r="II188" s="10"/>
    </row>
    <row r="189" spans="1:260" ht="34.5" customHeight="1" x14ac:dyDescent="0.3">
      <c r="B189" s="16">
        <f t="shared" si="17"/>
        <v>80</v>
      </c>
      <c r="C189" s="8" t="str">
        <f t="shared" si="12"/>
        <v>Y</v>
      </c>
      <c r="D189" s="8" t="str">
        <f t="shared" si="13"/>
        <v>Y</v>
      </c>
      <c r="E189" s="8" t="str">
        <f t="shared" si="14"/>
        <v>N</v>
      </c>
      <c r="F189" s="8" t="str">
        <f t="shared" si="15"/>
        <v>N</v>
      </c>
      <c r="G189" s="8" t="str">
        <f t="shared" si="16"/>
        <v>N</v>
      </c>
      <c r="H189" s="9" t="s">
        <v>107</v>
      </c>
      <c r="I189" s="9" t="s">
        <v>106</v>
      </c>
      <c r="J189" s="33" t="s">
        <v>49</v>
      </c>
      <c r="K189" s="31" t="s">
        <v>577</v>
      </c>
      <c r="L189" s="8" t="s">
        <v>19</v>
      </c>
      <c r="M189" s="13">
        <v>97214</v>
      </c>
      <c r="N189" s="14">
        <v>80</v>
      </c>
      <c r="O189" s="15">
        <v>2014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N189" s="10"/>
      <c r="HO189" s="10"/>
      <c r="HP189" s="10"/>
      <c r="HQ189" s="10"/>
      <c r="HR189" s="10"/>
      <c r="HS189" s="10"/>
      <c r="HT189" s="10"/>
      <c r="HU189" s="10"/>
      <c r="IA189" s="10"/>
      <c r="IB189" s="10"/>
      <c r="IC189" s="10"/>
      <c r="ID189" s="9"/>
      <c r="IE189" s="9"/>
      <c r="IF189" s="9"/>
      <c r="IG189" s="9"/>
      <c r="IH189" s="9"/>
      <c r="II189" s="9"/>
    </row>
    <row r="190" spans="1:260" ht="34.5" customHeight="1" x14ac:dyDescent="0.3">
      <c r="A190" s="8" t="s">
        <v>54</v>
      </c>
      <c r="B190" s="16">
        <f t="shared" si="17"/>
        <v>85</v>
      </c>
      <c r="C190" s="8" t="str">
        <f t="shared" si="12"/>
        <v>Y</v>
      </c>
      <c r="D190" s="8" t="str">
        <f t="shared" si="13"/>
        <v>Y</v>
      </c>
      <c r="E190" s="8" t="str">
        <f t="shared" si="14"/>
        <v>Y</v>
      </c>
      <c r="F190" s="8" t="str">
        <f t="shared" si="15"/>
        <v>N</v>
      </c>
      <c r="G190" s="8" t="str">
        <f t="shared" si="16"/>
        <v>N</v>
      </c>
      <c r="H190" s="9" t="s">
        <v>509</v>
      </c>
      <c r="I190" s="9" t="s">
        <v>510</v>
      </c>
      <c r="J190" s="23" t="s">
        <v>49</v>
      </c>
      <c r="K190" s="10" t="s">
        <v>577</v>
      </c>
      <c r="L190" s="8" t="s">
        <v>19</v>
      </c>
      <c r="M190" s="41" t="s">
        <v>35</v>
      </c>
      <c r="N190" s="42">
        <v>85</v>
      </c>
      <c r="O190" s="15">
        <v>2014</v>
      </c>
    </row>
    <row r="191" spans="1:260" ht="34.5" customHeight="1" x14ac:dyDescent="0.3">
      <c r="A191" s="19"/>
      <c r="B191" s="16">
        <f t="shared" si="17"/>
        <v>135</v>
      </c>
      <c r="C191" s="8" t="str">
        <f t="shared" si="12"/>
        <v>Y</v>
      </c>
      <c r="D191" s="8" t="str">
        <f t="shared" si="13"/>
        <v>Y</v>
      </c>
      <c r="E191" s="8" t="str">
        <f t="shared" si="14"/>
        <v>Y</v>
      </c>
      <c r="F191" s="8" t="str">
        <f t="shared" si="15"/>
        <v>Y</v>
      </c>
      <c r="G191" s="8" t="str">
        <f t="shared" si="16"/>
        <v>N</v>
      </c>
      <c r="H191" s="9" t="s">
        <v>511</v>
      </c>
      <c r="I191" s="9" t="s">
        <v>322</v>
      </c>
      <c r="J191" s="33" t="s">
        <v>49</v>
      </c>
      <c r="K191" s="31" t="s">
        <v>577</v>
      </c>
      <c r="L191" s="8" t="s">
        <v>19</v>
      </c>
      <c r="M191" s="13">
        <v>97214</v>
      </c>
      <c r="N191" s="13">
        <v>135</v>
      </c>
      <c r="O191" s="13">
        <v>2014</v>
      </c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B191" s="10"/>
      <c r="IC191" s="10"/>
    </row>
    <row r="192" spans="1:260" ht="34.5" customHeight="1" x14ac:dyDescent="0.3">
      <c r="A192" s="19"/>
      <c r="B192" s="16">
        <f t="shared" si="17"/>
        <v>290</v>
      </c>
      <c r="C192" s="8" t="str">
        <f t="shared" si="12"/>
        <v>Y</v>
      </c>
      <c r="D192" s="8" t="str">
        <f t="shared" si="13"/>
        <v>Y</v>
      </c>
      <c r="E192" s="8" t="str">
        <f t="shared" si="14"/>
        <v>Y</v>
      </c>
      <c r="F192" s="8" t="str">
        <f t="shared" si="15"/>
        <v>Y</v>
      </c>
      <c r="G192" s="8" t="str">
        <f t="shared" si="16"/>
        <v>Y</v>
      </c>
      <c r="H192" s="9" t="s">
        <v>284</v>
      </c>
      <c r="I192" s="9" t="s">
        <v>195</v>
      </c>
      <c r="J192" s="33" t="s">
        <v>49</v>
      </c>
      <c r="K192" s="31" t="s">
        <v>577</v>
      </c>
      <c r="L192" s="8" t="s">
        <v>19</v>
      </c>
      <c r="M192" s="13">
        <v>97214</v>
      </c>
      <c r="N192" s="13">
        <v>290</v>
      </c>
      <c r="O192" s="13">
        <v>2014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N192" s="10"/>
      <c r="HO192" s="10"/>
      <c r="HV192" s="9"/>
      <c r="HW192" s="10"/>
      <c r="HX192" s="10"/>
      <c r="HY192" s="10"/>
      <c r="HZ192" s="10"/>
      <c r="IB192" s="10"/>
      <c r="IC192" s="10"/>
      <c r="ID192" s="10"/>
      <c r="IE192" s="10"/>
      <c r="IF192" s="10"/>
      <c r="IG192" s="10"/>
      <c r="IH192" s="10"/>
      <c r="II192" s="10"/>
    </row>
    <row r="193" spans="1:260" ht="34.5" customHeight="1" x14ac:dyDescent="0.3">
      <c r="B193" s="16">
        <f t="shared" si="17"/>
        <v>0</v>
      </c>
      <c r="C193" s="8" t="str">
        <f t="shared" si="12"/>
        <v>N</v>
      </c>
      <c r="D193" s="8" t="str">
        <f t="shared" si="13"/>
        <v>N</v>
      </c>
      <c r="E193" s="8" t="str">
        <f t="shared" si="14"/>
        <v>N</v>
      </c>
      <c r="F193" s="8" t="str">
        <f t="shared" si="15"/>
        <v>N</v>
      </c>
      <c r="G193" s="8" t="str">
        <f t="shared" si="16"/>
        <v>N</v>
      </c>
      <c r="H193" s="9" t="s">
        <v>442</v>
      </c>
      <c r="I193" s="9" t="s">
        <v>443</v>
      </c>
      <c r="J193" s="33" t="s">
        <v>49</v>
      </c>
      <c r="K193" s="10" t="s">
        <v>577</v>
      </c>
      <c r="L193" s="16" t="s">
        <v>19</v>
      </c>
      <c r="M193" s="13">
        <v>97214</v>
      </c>
      <c r="N193" s="13"/>
      <c r="O193" s="13">
        <v>2014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N193" s="10"/>
      <c r="HO193" s="10"/>
      <c r="HV193" s="9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</row>
    <row r="194" spans="1:260" ht="34.5" customHeight="1" x14ac:dyDescent="0.3">
      <c r="A194" s="19"/>
      <c r="B194" s="16">
        <f t="shared" si="17"/>
        <v>11</v>
      </c>
      <c r="C194" s="8" t="str">
        <f t="shared" ref="C194:C257" si="18">IF($B194&gt;20,"Y","N")</f>
        <v>N</v>
      </c>
      <c r="D194" s="8" t="str">
        <f t="shared" ref="D194:D257" si="19">IF($B194&gt;50,"Y","N")</f>
        <v>N</v>
      </c>
      <c r="E194" s="8" t="str">
        <f t="shared" ref="E194:E257" si="20">IF($B194&gt;80,"Y","N")</f>
        <v>N</v>
      </c>
      <c r="F194" s="8" t="str">
        <f t="shared" ref="F194:F257" si="21">IF($B194&gt;100,"Y","N")</f>
        <v>N</v>
      </c>
      <c r="G194" s="8" t="str">
        <f t="shared" ref="G194:G257" si="22">IF($B194&gt;150,"Y","N")</f>
        <v>N</v>
      </c>
      <c r="I194" s="9" t="s">
        <v>476</v>
      </c>
      <c r="J194" s="33" t="s">
        <v>49</v>
      </c>
      <c r="K194" s="31" t="s">
        <v>577</v>
      </c>
      <c r="L194" s="16" t="s">
        <v>19</v>
      </c>
      <c r="M194" s="13">
        <v>97202</v>
      </c>
      <c r="N194" s="13">
        <v>11</v>
      </c>
      <c r="O194" s="13">
        <v>2015</v>
      </c>
      <c r="P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</row>
    <row r="195" spans="1:260" ht="34.5" customHeight="1" x14ac:dyDescent="0.3">
      <c r="B195" s="16">
        <f t="shared" si="17"/>
        <v>12</v>
      </c>
      <c r="C195" s="8" t="str">
        <f t="shared" si="18"/>
        <v>N</v>
      </c>
      <c r="D195" s="8" t="str">
        <f t="shared" si="19"/>
        <v>N</v>
      </c>
      <c r="E195" s="8" t="str">
        <f t="shared" si="20"/>
        <v>N</v>
      </c>
      <c r="F195" s="8" t="str">
        <f t="shared" si="21"/>
        <v>N</v>
      </c>
      <c r="G195" s="8" t="str">
        <f t="shared" si="22"/>
        <v>N</v>
      </c>
      <c r="H195" s="9" t="s">
        <v>478</v>
      </c>
      <c r="I195" s="9" t="s">
        <v>147</v>
      </c>
      <c r="J195" s="33" t="s">
        <v>49</v>
      </c>
      <c r="K195" s="31" t="s">
        <v>577</v>
      </c>
      <c r="L195" s="16" t="s">
        <v>19</v>
      </c>
      <c r="M195" s="13">
        <v>97214</v>
      </c>
      <c r="N195" s="13">
        <v>12</v>
      </c>
      <c r="O195" s="13">
        <v>2015</v>
      </c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 s="31"/>
      <c r="AL195" s="31"/>
      <c r="AM195" s="31"/>
      <c r="AN195" s="31"/>
      <c r="AO195" s="31"/>
      <c r="AP195" s="31"/>
      <c r="AQ195" s="31"/>
      <c r="AR195" s="31"/>
      <c r="AS195" s="31"/>
      <c r="AT195" s="31"/>
      <c r="AU195" s="31"/>
      <c r="AV195" s="31"/>
      <c r="AW195" s="31"/>
      <c r="AX195" s="31"/>
      <c r="AY195" s="31"/>
      <c r="AZ195" s="31"/>
      <c r="BA195" s="31"/>
      <c r="BB195" s="31"/>
      <c r="BC195" s="31"/>
      <c r="BD195" s="31"/>
      <c r="BE195" s="31"/>
      <c r="BF195" s="31"/>
      <c r="BG195" s="31"/>
      <c r="BH195" s="31"/>
      <c r="BI195" s="31"/>
      <c r="BJ195" s="31"/>
      <c r="BK195" s="31"/>
      <c r="BL195" s="31"/>
      <c r="BM195" s="31"/>
      <c r="BN195" s="31"/>
      <c r="BO195" s="31"/>
      <c r="BP195" s="31"/>
      <c r="BQ195" s="31"/>
      <c r="BR195" s="31"/>
      <c r="BS195" s="31"/>
      <c r="BT195" s="31"/>
      <c r="BU195" s="31"/>
      <c r="BV195" s="31"/>
      <c r="BW195" s="31"/>
      <c r="BX195" s="31"/>
      <c r="BY195" s="31"/>
      <c r="BZ195" s="31"/>
      <c r="CA195" s="31"/>
      <c r="CB195" s="31"/>
      <c r="CC195" s="31"/>
      <c r="CD195" s="31"/>
      <c r="CE195" s="31"/>
      <c r="CF195" s="31"/>
      <c r="CG195" s="31"/>
      <c r="CH195" s="31"/>
      <c r="CI195" s="31"/>
      <c r="CJ195" s="31"/>
      <c r="CK195" s="31"/>
      <c r="CL195" s="31"/>
      <c r="CM195" s="31"/>
      <c r="CN195" s="31"/>
      <c r="CO195" s="31"/>
      <c r="CP195" s="31"/>
      <c r="CQ195" s="31"/>
      <c r="CR195" s="31"/>
      <c r="CS195" s="31"/>
      <c r="CT195" s="31"/>
      <c r="CU195" s="31"/>
      <c r="CV195" s="31"/>
      <c r="CW195" s="31"/>
      <c r="CX195" s="31"/>
      <c r="CY195" s="31"/>
      <c r="CZ195" s="31"/>
      <c r="DA195" s="31"/>
      <c r="DB195" s="31"/>
      <c r="DC195" s="31"/>
      <c r="DD195" s="31"/>
      <c r="DE195" s="31"/>
      <c r="DF195" s="31"/>
      <c r="DG195" s="31"/>
      <c r="DH195" s="31"/>
      <c r="DI195" s="31"/>
      <c r="DJ195" s="31"/>
      <c r="DK195" s="31"/>
      <c r="DL195" s="31"/>
      <c r="DM195" s="31"/>
      <c r="DN195" s="31"/>
      <c r="DO195" s="31"/>
      <c r="DP195" s="31"/>
      <c r="DQ195" s="31"/>
      <c r="DR195" s="31"/>
      <c r="DS195" s="31"/>
      <c r="DT195" s="31"/>
      <c r="DU195" s="31"/>
      <c r="DV195" s="31"/>
      <c r="DW195" s="31"/>
      <c r="DX195" s="31"/>
      <c r="DY195" s="31"/>
      <c r="DZ195" s="31"/>
      <c r="EA195" s="31"/>
      <c r="EB195" s="31"/>
      <c r="EC195" s="31"/>
      <c r="ED195" s="31"/>
      <c r="EE195" s="31"/>
      <c r="EF195" s="31"/>
      <c r="EG195" s="31"/>
      <c r="EH195" s="31"/>
      <c r="EI195" s="31"/>
      <c r="EJ195" s="31"/>
      <c r="EK195" s="31"/>
      <c r="EL195" s="31"/>
      <c r="EM195" s="31"/>
      <c r="EN195" s="31"/>
      <c r="EO195" s="31"/>
      <c r="EP195" s="31"/>
      <c r="EQ195" s="31"/>
      <c r="ER195" s="31"/>
      <c r="ES195" s="31"/>
      <c r="ET195" s="31"/>
      <c r="EU195" s="31"/>
      <c r="EV195" s="31"/>
      <c r="EW195" s="31"/>
      <c r="EX195" s="31"/>
      <c r="EY195" s="31"/>
      <c r="EZ195" s="31"/>
      <c r="FA195" s="31"/>
      <c r="FB195" s="31"/>
      <c r="FC195" s="31"/>
      <c r="FD195" s="31"/>
      <c r="FE195" s="31"/>
      <c r="FF195" s="31"/>
      <c r="FG195" s="31"/>
      <c r="FH195" s="31"/>
      <c r="FI195" s="31"/>
      <c r="FJ195" s="31"/>
      <c r="FK195" s="31"/>
      <c r="FL195" s="31"/>
      <c r="FM195" s="31"/>
      <c r="FN195" s="31"/>
      <c r="FO195" s="31"/>
      <c r="FP195" s="31"/>
      <c r="FQ195" s="31"/>
      <c r="FR195" s="31"/>
      <c r="FS195" s="31"/>
      <c r="FT195" s="31"/>
      <c r="FU195" s="31"/>
      <c r="FV195" s="31"/>
      <c r="FW195" s="31"/>
      <c r="FX195" s="31"/>
      <c r="FY195" s="31"/>
      <c r="FZ195" s="31"/>
      <c r="GA195" s="31"/>
      <c r="GB195" s="31"/>
      <c r="GC195" s="31"/>
      <c r="GD195" s="31"/>
      <c r="GE195" s="31"/>
      <c r="GF195" s="31"/>
      <c r="GG195" s="31"/>
      <c r="GH195" s="31"/>
      <c r="GI195" s="31"/>
      <c r="GJ195" s="31"/>
      <c r="GK195" s="31"/>
      <c r="GL195" s="31"/>
      <c r="GM195" s="31"/>
      <c r="GN195" s="31"/>
      <c r="GO195" s="31"/>
      <c r="GP195" s="31"/>
      <c r="GQ195" s="31"/>
      <c r="GR195" s="31"/>
      <c r="GS195" s="31"/>
      <c r="GT195" s="31"/>
      <c r="GU195" s="31"/>
      <c r="GV195" s="31"/>
      <c r="GW195" s="31"/>
      <c r="GX195" s="31"/>
      <c r="GY195" s="31"/>
      <c r="GZ195" s="31"/>
      <c r="HA195" s="31"/>
      <c r="HB195" s="31"/>
      <c r="HC195" s="31"/>
      <c r="HD195" s="31"/>
      <c r="HE195" s="31"/>
      <c r="HF195" s="31"/>
      <c r="HG195" s="31"/>
      <c r="HH195" s="31"/>
      <c r="HI195" s="31"/>
      <c r="HJ195" s="31"/>
      <c r="HK195" s="31"/>
      <c r="HL195" s="31"/>
      <c r="HM195" s="31"/>
      <c r="HN195" s="31"/>
      <c r="HO195" s="29"/>
      <c r="HP195" s="31"/>
      <c r="HQ195" s="31"/>
      <c r="HR195" s="31"/>
      <c r="HS195" s="31"/>
      <c r="HT195" s="31"/>
      <c r="HU195" s="31"/>
      <c r="HV195" s="31"/>
      <c r="HW195" s="30"/>
      <c r="HX195" s="31"/>
      <c r="HY195" s="31"/>
      <c r="HZ195" s="31"/>
      <c r="IA195" s="10"/>
      <c r="IB195" s="10"/>
      <c r="IC195" s="10"/>
      <c r="ID195" s="9"/>
      <c r="IE195" s="9"/>
      <c r="IF195" s="9"/>
      <c r="IG195" s="9"/>
      <c r="IH195" s="9"/>
      <c r="II195" s="9"/>
    </row>
    <row r="196" spans="1:260" ht="34.5" customHeight="1" x14ac:dyDescent="0.3">
      <c r="B196" s="16">
        <f t="shared" si="17"/>
        <v>12</v>
      </c>
      <c r="C196" s="8" t="str">
        <f t="shared" si="18"/>
        <v>N</v>
      </c>
      <c r="D196" s="8" t="str">
        <f t="shared" si="19"/>
        <v>N</v>
      </c>
      <c r="E196" s="8" t="str">
        <f t="shared" si="20"/>
        <v>N</v>
      </c>
      <c r="F196" s="8" t="str">
        <f t="shared" si="21"/>
        <v>N</v>
      </c>
      <c r="G196" s="8" t="str">
        <f t="shared" si="22"/>
        <v>N</v>
      </c>
      <c r="I196" s="9" t="s">
        <v>215</v>
      </c>
      <c r="J196" s="33" t="s">
        <v>49</v>
      </c>
      <c r="K196" s="31" t="s">
        <v>577</v>
      </c>
      <c r="L196" s="8" t="s">
        <v>19</v>
      </c>
      <c r="M196" s="13">
        <v>97202</v>
      </c>
      <c r="N196" s="22">
        <v>12</v>
      </c>
      <c r="O196" s="13">
        <v>2015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O196" s="10"/>
      <c r="HX196" s="10"/>
      <c r="HY196" s="10"/>
      <c r="HZ196" s="10"/>
      <c r="IA196" s="10"/>
      <c r="ID196" s="10"/>
      <c r="IE196" s="10"/>
      <c r="IF196" s="10"/>
      <c r="IG196" s="10"/>
      <c r="IH196" s="10"/>
      <c r="II196" s="10"/>
    </row>
    <row r="197" spans="1:260" ht="34.5" customHeight="1" x14ac:dyDescent="0.3">
      <c r="B197" s="16">
        <f t="shared" si="17"/>
        <v>14</v>
      </c>
      <c r="C197" s="8" t="str">
        <f t="shared" si="18"/>
        <v>N</v>
      </c>
      <c r="D197" s="8" t="str">
        <f t="shared" si="19"/>
        <v>N</v>
      </c>
      <c r="E197" s="8" t="str">
        <f t="shared" si="20"/>
        <v>N</v>
      </c>
      <c r="F197" s="8" t="str">
        <f t="shared" si="21"/>
        <v>N</v>
      </c>
      <c r="G197" s="8" t="str">
        <f t="shared" si="22"/>
        <v>N</v>
      </c>
      <c r="I197" s="9" t="s">
        <v>479</v>
      </c>
      <c r="J197" s="33" t="s">
        <v>49</v>
      </c>
      <c r="K197" s="21" t="s">
        <v>577</v>
      </c>
      <c r="L197" s="8" t="s">
        <v>19</v>
      </c>
      <c r="M197" s="13">
        <v>97202</v>
      </c>
      <c r="N197" s="13">
        <v>14</v>
      </c>
      <c r="O197" s="13">
        <v>2015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N197" s="10"/>
      <c r="HO197" s="10"/>
      <c r="HP197" s="10"/>
      <c r="HV197" s="10"/>
      <c r="IA197" s="10"/>
      <c r="IB197" s="10"/>
      <c r="IC197" s="10"/>
      <c r="ID197" s="10"/>
      <c r="IE197" s="10"/>
      <c r="IF197" s="10"/>
      <c r="IG197" s="10"/>
      <c r="IH197" s="10"/>
      <c r="II197" s="10"/>
    </row>
    <row r="198" spans="1:260" ht="34.5" customHeight="1" x14ac:dyDescent="0.3">
      <c r="A198" s="19"/>
      <c r="B198" s="16">
        <f t="shared" ref="B198:B261" si="23">IF(N198="",0,N198)</f>
        <v>21</v>
      </c>
      <c r="C198" s="8" t="str">
        <f t="shared" si="18"/>
        <v>Y</v>
      </c>
      <c r="D198" s="8" t="str">
        <f t="shared" si="19"/>
        <v>N</v>
      </c>
      <c r="E198" s="8" t="str">
        <f t="shared" si="20"/>
        <v>N</v>
      </c>
      <c r="F198" s="8" t="str">
        <f t="shared" si="21"/>
        <v>N</v>
      </c>
      <c r="G198" s="8" t="str">
        <f t="shared" si="22"/>
        <v>N</v>
      </c>
      <c r="H198" s="9" t="s">
        <v>474</v>
      </c>
      <c r="I198" s="9" t="s">
        <v>475</v>
      </c>
      <c r="J198" s="33" t="s">
        <v>49</v>
      </c>
      <c r="K198" s="10" t="s">
        <v>577</v>
      </c>
      <c r="L198" s="16" t="s">
        <v>19</v>
      </c>
      <c r="M198" s="13">
        <v>97202</v>
      </c>
      <c r="N198" s="13">
        <v>21</v>
      </c>
      <c r="O198" s="13">
        <v>2015</v>
      </c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 s="31"/>
      <c r="AL198" s="31"/>
      <c r="AM198" s="31"/>
      <c r="AN198" s="31"/>
      <c r="AO198" s="31"/>
      <c r="AP198" s="31"/>
      <c r="AQ198" s="31"/>
      <c r="AR198" s="31"/>
      <c r="AS198" s="31"/>
      <c r="AT198" s="31"/>
      <c r="AU198" s="31"/>
      <c r="AV198" s="31"/>
      <c r="AW198" s="31"/>
      <c r="AX198" s="31"/>
      <c r="AY198" s="31"/>
      <c r="AZ198" s="31"/>
      <c r="BA198" s="31"/>
      <c r="BB198" s="31"/>
      <c r="BC198" s="31"/>
      <c r="BD198" s="31"/>
      <c r="BE198" s="31"/>
      <c r="BF198" s="31"/>
      <c r="BG198" s="31"/>
      <c r="BH198" s="31"/>
      <c r="BI198" s="31"/>
      <c r="BJ198" s="31"/>
      <c r="BK198" s="31"/>
      <c r="BL198" s="31"/>
      <c r="BM198" s="31"/>
      <c r="BN198" s="31"/>
      <c r="BO198" s="31"/>
      <c r="BP198" s="31"/>
      <c r="BQ198" s="31"/>
      <c r="BR198" s="31"/>
      <c r="BS198" s="31"/>
      <c r="BT198" s="31"/>
      <c r="BU198" s="31"/>
      <c r="BV198" s="31"/>
      <c r="BW198" s="31"/>
      <c r="BX198" s="31"/>
      <c r="BY198" s="31"/>
      <c r="BZ198" s="31"/>
      <c r="CA198" s="31"/>
      <c r="CB198" s="31"/>
      <c r="CC198" s="31"/>
      <c r="CD198" s="31"/>
      <c r="CE198" s="31"/>
      <c r="CF198" s="31"/>
      <c r="CG198" s="31"/>
      <c r="CH198" s="31"/>
      <c r="CI198" s="31"/>
      <c r="CJ198" s="31"/>
      <c r="CK198" s="31"/>
      <c r="CL198" s="31"/>
      <c r="CM198" s="31"/>
      <c r="CN198" s="31"/>
      <c r="CO198" s="31"/>
      <c r="CP198" s="31"/>
      <c r="CQ198" s="31"/>
      <c r="CR198" s="31"/>
      <c r="CS198" s="31"/>
      <c r="CT198" s="31"/>
      <c r="CU198" s="31"/>
      <c r="CV198" s="31"/>
      <c r="CW198" s="31"/>
      <c r="CX198" s="31"/>
      <c r="CY198" s="31"/>
      <c r="CZ198" s="31"/>
      <c r="DA198" s="31"/>
      <c r="DB198" s="31"/>
      <c r="DC198" s="31"/>
      <c r="DD198" s="31"/>
      <c r="DE198" s="31"/>
      <c r="DF198" s="31"/>
      <c r="DG198" s="31"/>
      <c r="DH198" s="31"/>
      <c r="DI198" s="31"/>
      <c r="DJ198" s="31"/>
      <c r="DK198" s="31"/>
      <c r="DL198" s="31"/>
      <c r="DM198" s="31"/>
      <c r="DN198" s="31"/>
      <c r="DO198" s="31"/>
      <c r="DP198" s="31"/>
      <c r="DQ198" s="31"/>
      <c r="DR198" s="31"/>
      <c r="DS198" s="31"/>
      <c r="DT198" s="31"/>
      <c r="DU198" s="31"/>
      <c r="DV198" s="31"/>
      <c r="DW198" s="31"/>
      <c r="DX198" s="31"/>
      <c r="DY198" s="31"/>
      <c r="DZ198" s="31"/>
      <c r="EA198" s="31"/>
      <c r="EB198" s="31"/>
      <c r="EC198" s="31"/>
      <c r="ED198" s="31"/>
      <c r="EE198" s="31"/>
      <c r="EF198" s="31"/>
      <c r="EG198" s="31"/>
      <c r="EH198" s="31"/>
      <c r="EI198" s="31"/>
      <c r="EJ198" s="31"/>
      <c r="EK198" s="31"/>
      <c r="EL198" s="31"/>
      <c r="EM198" s="31"/>
      <c r="EN198" s="31"/>
      <c r="EO198" s="31"/>
      <c r="EP198" s="31"/>
      <c r="EQ198" s="31"/>
      <c r="ER198" s="31"/>
      <c r="ES198" s="31"/>
      <c r="ET198" s="31"/>
      <c r="EU198" s="31"/>
      <c r="EV198" s="31"/>
      <c r="EW198" s="31"/>
      <c r="EX198" s="31"/>
      <c r="EY198" s="31"/>
      <c r="EZ198" s="31"/>
      <c r="FA198" s="31"/>
      <c r="FB198" s="31"/>
      <c r="FC198" s="31"/>
      <c r="FD198" s="31"/>
      <c r="FE198" s="31"/>
      <c r="FF198" s="31"/>
      <c r="FG198" s="31"/>
      <c r="FH198" s="31"/>
      <c r="FI198" s="31"/>
      <c r="FJ198" s="31"/>
      <c r="FK198" s="31"/>
      <c r="FL198" s="31"/>
      <c r="FM198" s="31"/>
      <c r="FN198" s="31"/>
      <c r="FO198" s="31"/>
      <c r="FP198" s="31"/>
      <c r="FQ198" s="31"/>
      <c r="FR198" s="31"/>
      <c r="FS198" s="31"/>
      <c r="FT198" s="31"/>
      <c r="FU198" s="31"/>
      <c r="FV198" s="31"/>
      <c r="FW198" s="31"/>
      <c r="FX198" s="31"/>
      <c r="FY198" s="31"/>
      <c r="FZ198" s="31"/>
      <c r="GA198" s="31"/>
      <c r="GB198" s="31"/>
      <c r="GC198" s="31"/>
      <c r="GD198" s="31"/>
      <c r="GE198" s="31"/>
      <c r="GF198" s="31"/>
      <c r="GG198" s="31"/>
      <c r="GH198" s="31"/>
      <c r="GI198" s="31"/>
      <c r="GJ198" s="31"/>
      <c r="GK198" s="31"/>
      <c r="GL198" s="31"/>
      <c r="GM198" s="31"/>
      <c r="GN198" s="31"/>
      <c r="GO198" s="31"/>
      <c r="GP198" s="31"/>
      <c r="GQ198" s="31"/>
      <c r="GR198" s="31"/>
      <c r="GS198" s="31"/>
      <c r="GT198" s="31"/>
      <c r="GU198" s="31"/>
      <c r="GV198" s="31"/>
      <c r="GW198" s="31"/>
      <c r="GX198" s="31"/>
      <c r="GY198" s="31"/>
      <c r="GZ198" s="31"/>
      <c r="HA198" s="31"/>
      <c r="HB198" s="31"/>
      <c r="HC198" s="31"/>
      <c r="HD198" s="31"/>
      <c r="HE198" s="31"/>
      <c r="HF198" s="31"/>
      <c r="HG198" s="31"/>
      <c r="HH198" s="31"/>
      <c r="HI198" s="31"/>
      <c r="HJ198" s="31"/>
      <c r="HK198" s="31"/>
      <c r="HL198" s="31"/>
      <c r="HM198" s="31"/>
      <c r="HN198" s="29"/>
      <c r="HO198" s="31"/>
      <c r="HP198" s="31"/>
      <c r="HQ198" s="31"/>
      <c r="HR198" s="31"/>
      <c r="HS198" s="31"/>
      <c r="HT198" s="31"/>
      <c r="HU198" s="31"/>
      <c r="HV198" s="31"/>
      <c r="HW198" s="31"/>
      <c r="HX198" s="31"/>
      <c r="HY198" s="31"/>
      <c r="HZ198" s="31"/>
      <c r="IA198" s="10"/>
      <c r="IB198" s="10"/>
      <c r="IC198" s="10"/>
      <c r="ID198" s="10"/>
      <c r="IE198" s="10"/>
      <c r="IF198" s="10"/>
      <c r="IG198" s="10"/>
      <c r="IH198" s="10"/>
      <c r="II198" s="10"/>
    </row>
    <row r="199" spans="1:260" ht="34.5" customHeight="1" x14ac:dyDescent="0.3">
      <c r="A199" s="8" t="s">
        <v>54</v>
      </c>
      <c r="B199" s="16">
        <f t="shared" si="23"/>
        <v>46</v>
      </c>
      <c r="C199" s="8" t="str">
        <f t="shared" si="18"/>
        <v>Y</v>
      </c>
      <c r="D199" s="8" t="str">
        <f t="shared" si="19"/>
        <v>N</v>
      </c>
      <c r="E199" s="8" t="str">
        <f t="shared" si="20"/>
        <v>N</v>
      </c>
      <c r="F199" s="8" t="str">
        <f t="shared" si="21"/>
        <v>N</v>
      </c>
      <c r="G199" s="8" t="str">
        <f t="shared" si="22"/>
        <v>N</v>
      </c>
      <c r="H199" s="9" t="s">
        <v>507</v>
      </c>
      <c r="I199" s="9" t="s">
        <v>508</v>
      </c>
      <c r="J199" s="23" t="s">
        <v>49</v>
      </c>
      <c r="K199" s="10" t="s">
        <v>577</v>
      </c>
      <c r="L199" s="8" t="s">
        <v>19</v>
      </c>
      <c r="M199" s="41"/>
      <c r="N199" s="42">
        <v>46</v>
      </c>
      <c r="O199" s="15">
        <v>2015</v>
      </c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V199" s="10"/>
      <c r="HW199" s="10"/>
      <c r="ID199" s="9"/>
      <c r="IE199" s="10"/>
      <c r="IF199" s="10"/>
      <c r="IG199" s="10"/>
      <c r="IH199" s="10"/>
    </row>
    <row r="200" spans="1:260" ht="34.5" customHeight="1" x14ac:dyDescent="0.3">
      <c r="B200" s="16">
        <f t="shared" si="23"/>
        <v>46</v>
      </c>
      <c r="C200" s="8" t="str">
        <f t="shared" si="18"/>
        <v>Y</v>
      </c>
      <c r="D200" s="8" t="str">
        <f t="shared" si="19"/>
        <v>N</v>
      </c>
      <c r="E200" s="8" t="str">
        <f t="shared" si="20"/>
        <v>N</v>
      </c>
      <c r="F200" s="8" t="str">
        <f t="shared" si="21"/>
        <v>N</v>
      </c>
      <c r="G200" s="8" t="str">
        <f t="shared" si="22"/>
        <v>N</v>
      </c>
      <c r="H200" s="9" t="s">
        <v>94</v>
      </c>
      <c r="I200" s="9" t="s">
        <v>473</v>
      </c>
      <c r="J200" s="33" t="s">
        <v>49</v>
      </c>
      <c r="K200" s="31" t="s">
        <v>577</v>
      </c>
      <c r="L200" s="16" t="s">
        <v>19</v>
      </c>
      <c r="M200" s="13">
        <v>97202</v>
      </c>
      <c r="N200" s="13">
        <v>46</v>
      </c>
      <c r="O200" s="13">
        <v>2015</v>
      </c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V200" s="10"/>
      <c r="HW200" s="10"/>
      <c r="HX200" s="10"/>
      <c r="HY200" s="10"/>
      <c r="HZ200" s="10"/>
      <c r="IA200" s="10"/>
      <c r="IB200" s="10"/>
      <c r="IC200" s="10"/>
    </row>
    <row r="201" spans="1:260" ht="34.5" customHeight="1" x14ac:dyDescent="0.3">
      <c r="A201" s="19"/>
      <c r="B201" s="16">
        <f t="shared" si="23"/>
        <v>50</v>
      </c>
      <c r="C201" s="8" t="str">
        <f t="shared" si="18"/>
        <v>Y</v>
      </c>
      <c r="D201" s="8" t="str">
        <f t="shared" si="19"/>
        <v>N</v>
      </c>
      <c r="E201" s="8" t="str">
        <f t="shared" si="20"/>
        <v>N</v>
      </c>
      <c r="F201" s="8" t="str">
        <f t="shared" si="21"/>
        <v>N</v>
      </c>
      <c r="G201" s="8" t="str">
        <f t="shared" si="22"/>
        <v>N</v>
      </c>
      <c r="H201" s="9" t="s">
        <v>326</v>
      </c>
      <c r="I201" s="9" t="s">
        <v>321</v>
      </c>
      <c r="J201" s="33" t="s">
        <v>49</v>
      </c>
      <c r="K201" s="31" t="s">
        <v>577</v>
      </c>
      <c r="L201" s="8" t="s">
        <v>19</v>
      </c>
      <c r="M201" s="13">
        <v>97214</v>
      </c>
      <c r="N201" s="13">
        <v>50</v>
      </c>
      <c r="O201" s="13">
        <v>2015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V201" s="10"/>
      <c r="IB201" s="10"/>
      <c r="IC201" s="10"/>
      <c r="ID201" s="10"/>
      <c r="IE201" s="10"/>
      <c r="IF201" s="10"/>
      <c r="IG201" s="10"/>
      <c r="IH201" s="10"/>
      <c r="II201" s="10"/>
    </row>
    <row r="202" spans="1:260" ht="34.5" customHeight="1" x14ac:dyDescent="0.3">
      <c r="B202" s="16">
        <f t="shared" si="23"/>
        <v>96</v>
      </c>
      <c r="C202" s="8" t="str">
        <f t="shared" si="18"/>
        <v>Y</v>
      </c>
      <c r="D202" s="8" t="str">
        <f t="shared" si="19"/>
        <v>Y</v>
      </c>
      <c r="E202" s="8" t="str">
        <f t="shared" si="20"/>
        <v>Y</v>
      </c>
      <c r="F202" s="8" t="str">
        <f t="shared" si="21"/>
        <v>N</v>
      </c>
      <c r="G202" s="8" t="str">
        <f t="shared" si="22"/>
        <v>N</v>
      </c>
      <c r="H202" s="9" t="s">
        <v>305</v>
      </c>
      <c r="I202" s="9" t="s">
        <v>306</v>
      </c>
      <c r="J202" s="33" t="s">
        <v>49</v>
      </c>
      <c r="K202" s="31" t="s">
        <v>577</v>
      </c>
      <c r="L202" s="16" t="s">
        <v>19</v>
      </c>
      <c r="M202" s="13">
        <v>97214</v>
      </c>
      <c r="N202" s="13">
        <v>96</v>
      </c>
      <c r="O202" s="13">
        <v>2015</v>
      </c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Q202" s="10"/>
      <c r="HR202" s="10"/>
      <c r="HS202" s="10"/>
      <c r="HT202" s="10"/>
      <c r="HU202" s="10"/>
      <c r="HV202" s="10"/>
      <c r="HW202" s="10"/>
      <c r="ID202" s="9"/>
      <c r="IE202" s="9"/>
      <c r="IF202" s="9"/>
      <c r="IG202" s="9"/>
      <c r="IH202" s="9"/>
      <c r="II202" s="9"/>
    </row>
    <row r="203" spans="1:260" ht="34.5" customHeight="1" x14ac:dyDescent="0.3">
      <c r="B203" s="16">
        <f t="shared" si="23"/>
        <v>18</v>
      </c>
      <c r="C203" s="8" t="str">
        <f t="shared" si="18"/>
        <v>N</v>
      </c>
      <c r="D203" s="8" t="str">
        <f t="shared" si="19"/>
        <v>N</v>
      </c>
      <c r="E203" s="8" t="str">
        <f t="shared" si="20"/>
        <v>N</v>
      </c>
      <c r="F203" s="8" t="str">
        <f t="shared" si="21"/>
        <v>N</v>
      </c>
      <c r="G203" s="8" t="str">
        <f t="shared" si="22"/>
        <v>N</v>
      </c>
      <c r="H203" s="9" t="s">
        <v>216</v>
      </c>
      <c r="I203" s="9" t="s">
        <v>217</v>
      </c>
      <c r="J203" s="33" t="s">
        <v>49</v>
      </c>
      <c r="K203" s="10" t="s">
        <v>577</v>
      </c>
      <c r="L203" s="16" t="s">
        <v>19</v>
      </c>
      <c r="M203" s="13">
        <v>97202</v>
      </c>
      <c r="N203" s="13">
        <v>18</v>
      </c>
      <c r="O203" s="13">
        <v>2016</v>
      </c>
      <c r="HM203" s="10"/>
      <c r="HN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B203" s="10"/>
      <c r="IC203" s="10"/>
      <c r="ID203" s="10"/>
      <c r="IE203" s="10"/>
      <c r="IF203" s="10"/>
      <c r="IG203" s="10"/>
      <c r="IH203" s="10"/>
      <c r="II203" s="10"/>
      <c r="IJ203" s="25"/>
      <c r="IK203" s="25"/>
      <c r="IL203" s="25"/>
      <c r="IM203" s="25"/>
      <c r="IN203" s="25"/>
      <c r="IO203" s="25"/>
      <c r="IP203" s="25"/>
      <c r="IQ203" s="25"/>
      <c r="IR203" s="25"/>
      <c r="IS203" s="25"/>
      <c r="IT203" s="25"/>
      <c r="IU203" s="25"/>
      <c r="IV203" s="25"/>
      <c r="IW203" s="25"/>
      <c r="IX203" s="25"/>
      <c r="IY203" s="25"/>
      <c r="IZ203" s="25"/>
    </row>
    <row r="204" spans="1:260" ht="34.5" customHeight="1" x14ac:dyDescent="0.3">
      <c r="A204" s="19"/>
      <c r="B204" s="16">
        <f t="shared" si="23"/>
        <v>22</v>
      </c>
      <c r="C204" s="8" t="str">
        <f t="shared" si="18"/>
        <v>Y</v>
      </c>
      <c r="D204" s="8" t="str">
        <f t="shared" si="19"/>
        <v>N</v>
      </c>
      <c r="E204" s="8" t="str">
        <f t="shared" si="20"/>
        <v>N</v>
      </c>
      <c r="F204" s="8" t="str">
        <f t="shared" si="21"/>
        <v>N</v>
      </c>
      <c r="G204" s="8" t="str">
        <f t="shared" si="22"/>
        <v>N</v>
      </c>
      <c r="H204" s="9" t="s">
        <v>211</v>
      </c>
      <c r="I204" s="9" t="s">
        <v>212</v>
      </c>
      <c r="J204" s="33" t="s">
        <v>49</v>
      </c>
      <c r="K204" s="31" t="s">
        <v>577</v>
      </c>
      <c r="L204" s="8" t="s">
        <v>19</v>
      </c>
      <c r="M204" s="13">
        <v>97215</v>
      </c>
      <c r="N204" s="13">
        <v>22</v>
      </c>
      <c r="O204" s="13">
        <v>2016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N204" s="10"/>
      <c r="HO204" s="10"/>
      <c r="HV204" s="9"/>
      <c r="HW204" s="10"/>
      <c r="IA204" s="10"/>
      <c r="ID204" s="9"/>
      <c r="IE204" s="9"/>
      <c r="IF204" s="9"/>
      <c r="IG204" s="9"/>
      <c r="IH204" s="9"/>
      <c r="II204" s="9"/>
    </row>
    <row r="205" spans="1:260" ht="34.5" customHeight="1" x14ac:dyDescent="0.3">
      <c r="A205" s="9"/>
      <c r="B205" s="16">
        <f t="shared" si="23"/>
        <v>30</v>
      </c>
      <c r="C205" s="8" t="str">
        <f t="shared" si="18"/>
        <v>Y</v>
      </c>
      <c r="D205" s="8" t="str">
        <f t="shared" si="19"/>
        <v>N</v>
      </c>
      <c r="E205" s="8" t="str">
        <f t="shared" si="20"/>
        <v>N</v>
      </c>
      <c r="F205" s="8" t="str">
        <f t="shared" si="21"/>
        <v>N</v>
      </c>
      <c r="G205" s="8" t="str">
        <f t="shared" si="22"/>
        <v>N</v>
      </c>
      <c r="I205" s="18" t="s">
        <v>486</v>
      </c>
      <c r="J205" s="33" t="s">
        <v>49</v>
      </c>
      <c r="K205" s="31" t="s">
        <v>577</v>
      </c>
      <c r="L205" s="8" t="s">
        <v>19</v>
      </c>
      <c r="M205" s="13">
        <v>97214</v>
      </c>
      <c r="N205" s="13">
        <v>30</v>
      </c>
      <c r="O205" s="13">
        <v>2016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W205" s="10"/>
      <c r="HX205" s="10"/>
      <c r="HY205" s="10"/>
      <c r="HZ205" s="10"/>
      <c r="IA205" s="10"/>
      <c r="IB205" s="10"/>
      <c r="IC205" s="10"/>
    </row>
    <row r="206" spans="1:260" ht="34.5" customHeight="1" x14ac:dyDescent="0.3">
      <c r="B206" s="16">
        <f t="shared" si="23"/>
        <v>62</v>
      </c>
      <c r="C206" s="8" t="str">
        <f t="shared" si="18"/>
        <v>Y</v>
      </c>
      <c r="D206" s="8" t="str">
        <f t="shared" si="19"/>
        <v>Y</v>
      </c>
      <c r="E206" s="8" t="str">
        <f t="shared" si="20"/>
        <v>N</v>
      </c>
      <c r="F206" s="8" t="str">
        <f t="shared" si="21"/>
        <v>N</v>
      </c>
      <c r="G206" s="8" t="str">
        <f t="shared" si="22"/>
        <v>N</v>
      </c>
      <c r="H206" s="9" t="s">
        <v>359</v>
      </c>
      <c r="I206" s="9" t="s">
        <v>360</v>
      </c>
      <c r="J206" s="33" t="s">
        <v>49</v>
      </c>
      <c r="K206" s="10" t="s">
        <v>577</v>
      </c>
      <c r="L206" s="8" t="s">
        <v>19</v>
      </c>
      <c r="M206" s="13">
        <v>97214</v>
      </c>
      <c r="N206" s="13">
        <v>62</v>
      </c>
      <c r="O206" s="13">
        <v>2016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P206" s="10"/>
      <c r="HQ206" s="10"/>
      <c r="HR206" s="10"/>
      <c r="HS206" s="10"/>
      <c r="HT206" s="10"/>
      <c r="HU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</row>
    <row r="207" spans="1:260" ht="34.5" customHeight="1" x14ac:dyDescent="0.3">
      <c r="A207" s="19"/>
      <c r="B207" s="16">
        <f t="shared" si="23"/>
        <v>68</v>
      </c>
      <c r="C207" s="8" t="str">
        <f t="shared" si="18"/>
        <v>Y</v>
      </c>
      <c r="D207" s="8" t="str">
        <f t="shared" si="19"/>
        <v>Y</v>
      </c>
      <c r="E207" s="8" t="str">
        <f t="shared" si="20"/>
        <v>N</v>
      </c>
      <c r="F207" s="8" t="str">
        <f t="shared" si="21"/>
        <v>N</v>
      </c>
      <c r="G207" s="8" t="str">
        <f t="shared" si="22"/>
        <v>N</v>
      </c>
      <c r="H207" s="9" t="s">
        <v>213</v>
      </c>
      <c r="I207" s="9" t="s">
        <v>214</v>
      </c>
      <c r="J207" s="33" t="s">
        <v>49</v>
      </c>
      <c r="K207" s="21" t="s">
        <v>577</v>
      </c>
      <c r="L207" s="8" t="s">
        <v>19</v>
      </c>
      <c r="M207" s="13">
        <v>97202</v>
      </c>
      <c r="N207" s="13">
        <v>68</v>
      </c>
      <c r="O207" s="13">
        <v>2016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B207" s="10"/>
      <c r="IC207" s="10"/>
      <c r="ID207" s="10"/>
      <c r="IE207" s="10"/>
      <c r="IF207" s="10"/>
      <c r="IG207" s="10"/>
      <c r="IH207" s="10"/>
      <c r="II207" s="10"/>
      <c r="IJ207" s="25"/>
      <c r="IK207" s="25"/>
      <c r="IL207" s="25"/>
      <c r="IM207" s="25"/>
      <c r="IN207" s="25"/>
      <c r="IO207" s="25"/>
      <c r="IP207" s="25"/>
      <c r="IQ207" s="25"/>
      <c r="IR207" s="25"/>
      <c r="IS207" s="25"/>
      <c r="IT207" s="25"/>
      <c r="IU207" s="25"/>
      <c r="IV207" s="25"/>
      <c r="IW207" s="25"/>
      <c r="IX207" s="25"/>
      <c r="IY207" s="25"/>
      <c r="IZ207" s="25"/>
    </row>
    <row r="208" spans="1:260" ht="34.5" customHeight="1" x14ac:dyDescent="0.3">
      <c r="B208" s="16">
        <f t="shared" si="23"/>
        <v>75</v>
      </c>
      <c r="C208" s="8" t="str">
        <f t="shared" si="18"/>
        <v>Y</v>
      </c>
      <c r="D208" s="8" t="str">
        <f t="shared" si="19"/>
        <v>Y</v>
      </c>
      <c r="E208" s="8" t="str">
        <f t="shared" si="20"/>
        <v>N</v>
      </c>
      <c r="F208" s="8" t="str">
        <f t="shared" si="21"/>
        <v>N</v>
      </c>
      <c r="G208" s="8" t="str">
        <f t="shared" si="22"/>
        <v>N</v>
      </c>
      <c r="H208" s="24" t="s">
        <v>371</v>
      </c>
      <c r="I208" s="9" t="s">
        <v>372</v>
      </c>
      <c r="J208" s="33" t="s">
        <v>49</v>
      </c>
      <c r="K208" s="31" t="s">
        <v>577</v>
      </c>
      <c r="L208" s="8" t="s">
        <v>19</v>
      </c>
      <c r="M208" s="13">
        <v>97214</v>
      </c>
      <c r="N208" s="14">
        <v>75</v>
      </c>
      <c r="O208" s="15">
        <v>2016</v>
      </c>
      <c r="P208" s="10"/>
      <c r="HM208" s="10"/>
      <c r="HN208" s="10"/>
      <c r="HP208" s="10"/>
      <c r="HQ208" s="10"/>
      <c r="HR208" s="10"/>
      <c r="HS208" s="10"/>
      <c r="HT208" s="10"/>
      <c r="HU208" s="10"/>
      <c r="HV208" s="10"/>
      <c r="HX208" s="10"/>
      <c r="HY208" s="10"/>
      <c r="HZ208" s="10"/>
      <c r="ID208" s="10"/>
      <c r="IE208" s="10"/>
      <c r="IF208" s="10"/>
      <c r="IG208" s="10"/>
      <c r="IH208" s="10"/>
      <c r="II208" s="10"/>
    </row>
    <row r="209" spans="1:260" ht="34.5" customHeight="1" x14ac:dyDescent="0.3">
      <c r="A209" s="9"/>
      <c r="B209" s="16">
        <f t="shared" si="23"/>
        <v>99</v>
      </c>
      <c r="C209" s="8" t="str">
        <f t="shared" si="18"/>
        <v>Y</v>
      </c>
      <c r="D209" s="8" t="str">
        <f t="shared" si="19"/>
        <v>Y</v>
      </c>
      <c r="E209" s="8" t="str">
        <f t="shared" si="20"/>
        <v>Y</v>
      </c>
      <c r="F209" s="8" t="str">
        <f t="shared" si="21"/>
        <v>N</v>
      </c>
      <c r="G209" s="8" t="str">
        <f t="shared" si="22"/>
        <v>N</v>
      </c>
      <c r="H209" s="9" t="s">
        <v>209</v>
      </c>
      <c r="I209" s="18" t="s">
        <v>210</v>
      </c>
      <c r="J209" s="33" t="s">
        <v>49</v>
      </c>
      <c r="K209" s="31" t="s">
        <v>577</v>
      </c>
      <c r="L209" s="8" t="s">
        <v>19</v>
      </c>
      <c r="M209" s="13">
        <v>97214</v>
      </c>
      <c r="N209" s="13">
        <v>99</v>
      </c>
      <c r="O209" s="13">
        <v>2016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N209" s="10"/>
      <c r="HO209" s="10"/>
      <c r="HV209" s="9"/>
      <c r="HW209" s="10"/>
      <c r="HX209" s="10"/>
      <c r="HY209" s="10"/>
      <c r="HZ209" s="10"/>
      <c r="IA209" s="10"/>
      <c r="IB209" s="10"/>
      <c r="IC209" s="10"/>
      <c r="IJ209" s="25"/>
      <c r="IK209" s="25"/>
      <c r="IL209" s="25"/>
      <c r="IM209" s="25"/>
      <c r="IN209" s="25"/>
      <c r="IO209" s="25"/>
      <c r="IP209" s="25"/>
      <c r="IQ209" s="25"/>
      <c r="IR209" s="25"/>
      <c r="IS209" s="25"/>
      <c r="IT209" s="25"/>
      <c r="IU209" s="25"/>
      <c r="IV209" s="25"/>
      <c r="IW209" s="25"/>
      <c r="IX209" s="25"/>
      <c r="IY209" s="25"/>
      <c r="IZ209" s="25"/>
    </row>
    <row r="210" spans="1:260" ht="34.5" customHeight="1" x14ac:dyDescent="0.3">
      <c r="B210" s="16">
        <f t="shared" si="23"/>
        <v>120</v>
      </c>
      <c r="C210" s="8" t="str">
        <f t="shared" si="18"/>
        <v>Y</v>
      </c>
      <c r="D210" s="8" t="str">
        <f t="shared" si="19"/>
        <v>Y</v>
      </c>
      <c r="E210" s="8" t="str">
        <f t="shared" si="20"/>
        <v>Y</v>
      </c>
      <c r="F210" s="8" t="str">
        <f t="shared" si="21"/>
        <v>Y</v>
      </c>
      <c r="G210" s="8" t="str">
        <f t="shared" si="22"/>
        <v>N</v>
      </c>
      <c r="I210" s="9" t="s">
        <v>445</v>
      </c>
      <c r="J210" s="33" t="s">
        <v>49</v>
      </c>
      <c r="K210" s="21" t="s">
        <v>577</v>
      </c>
      <c r="L210" s="8" t="s">
        <v>19</v>
      </c>
      <c r="M210" s="13">
        <v>97214</v>
      </c>
      <c r="N210" s="14">
        <v>120</v>
      </c>
      <c r="O210" s="15">
        <v>2016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N210" s="10"/>
      <c r="HO210" s="10"/>
      <c r="HP210" s="10"/>
      <c r="HQ210" s="10"/>
      <c r="HR210" s="10"/>
      <c r="HS210" s="10"/>
      <c r="HT210" s="10"/>
      <c r="HU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0"/>
      <c r="II210" s="10"/>
      <c r="IJ210" s="25"/>
      <c r="IK210" s="25"/>
      <c r="IL210" s="25"/>
      <c r="IM210" s="25"/>
      <c r="IN210" s="25"/>
      <c r="IO210" s="25"/>
      <c r="IP210" s="25"/>
      <c r="IQ210" s="25"/>
      <c r="IR210" s="25"/>
      <c r="IS210" s="25"/>
      <c r="IT210" s="25"/>
      <c r="IU210" s="25"/>
      <c r="IV210" s="25"/>
      <c r="IW210" s="25"/>
      <c r="IX210" s="25"/>
      <c r="IY210" s="25"/>
      <c r="IZ210" s="25"/>
    </row>
    <row r="211" spans="1:260" ht="34.5" customHeight="1" x14ac:dyDescent="0.3">
      <c r="B211" s="16">
        <f t="shared" si="23"/>
        <v>121</v>
      </c>
      <c r="C211" s="8" t="str">
        <f t="shared" si="18"/>
        <v>Y</v>
      </c>
      <c r="D211" s="8" t="str">
        <f t="shared" si="19"/>
        <v>Y</v>
      </c>
      <c r="E211" s="8" t="str">
        <f t="shared" si="20"/>
        <v>Y</v>
      </c>
      <c r="F211" s="8" t="str">
        <f t="shared" si="21"/>
        <v>Y</v>
      </c>
      <c r="G211" s="8" t="str">
        <f t="shared" si="22"/>
        <v>N</v>
      </c>
      <c r="I211" s="9" t="s">
        <v>370</v>
      </c>
      <c r="J211" s="33" t="s">
        <v>49</v>
      </c>
      <c r="K211" s="31" t="s">
        <v>577</v>
      </c>
      <c r="L211" s="8" t="s">
        <v>19</v>
      </c>
      <c r="M211" s="13">
        <v>97214</v>
      </c>
      <c r="N211" s="13">
        <v>121</v>
      </c>
      <c r="O211" s="13">
        <v>2016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N211" s="10"/>
      <c r="HO211" s="10"/>
      <c r="HV211" s="9"/>
      <c r="HW211" s="10"/>
      <c r="IA211" s="10"/>
      <c r="IB211" s="10"/>
      <c r="IC211" s="10"/>
    </row>
    <row r="212" spans="1:260" ht="34.5" customHeight="1" x14ac:dyDescent="0.3">
      <c r="A212" s="19"/>
      <c r="B212" s="16">
        <f t="shared" si="23"/>
        <v>144</v>
      </c>
      <c r="C212" s="8" t="str">
        <f t="shared" si="18"/>
        <v>Y</v>
      </c>
      <c r="D212" s="8" t="str">
        <f t="shared" si="19"/>
        <v>Y</v>
      </c>
      <c r="E212" s="8" t="str">
        <f t="shared" si="20"/>
        <v>Y</v>
      </c>
      <c r="F212" s="8" t="str">
        <f t="shared" si="21"/>
        <v>Y</v>
      </c>
      <c r="G212" s="8" t="str">
        <f t="shared" si="22"/>
        <v>N</v>
      </c>
      <c r="H212" s="9" t="s">
        <v>368</v>
      </c>
      <c r="I212" s="9" t="s">
        <v>369</v>
      </c>
      <c r="J212" s="33" t="s">
        <v>49</v>
      </c>
      <c r="K212" s="21" t="s">
        <v>577</v>
      </c>
      <c r="L212" s="8" t="s">
        <v>19</v>
      </c>
      <c r="M212" s="13">
        <v>97214</v>
      </c>
      <c r="N212" s="13">
        <v>144</v>
      </c>
      <c r="O212" s="13">
        <v>2016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N212" s="10"/>
      <c r="HO212" s="10"/>
      <c r="HV212" s="9"/>
      <c r="HW212" s="10"/>
      <c r="IA212" s="10"/>
      <c r="IB212" s="10"/>
      <c r="IC212" s="10"/>
      <c r="ID212" s="9"/>
      <c r="IE212" s="9"/>
      <c r="IF212" s="9"/>
      <c r="IG212" s="9"/>
      <c r="IH212" s="9"/>
      <c r="II212" s="9"/>
    </row>
    <row r="213" spans="1:260" ht="34.5" customHeight="1" x14ac:dyDescent="0.3">
      <c r="B213" s="16">
        <f t="shared" si="23"/>
        <v>257</v>
      </c>
      <c r="C213" s="8" t="str">
        <f t="shared" si="18"/>
        <v>Y</v>
      </c>
      <c r="D213" s="8" t="str">
        <f t="shared" si="19"/>
        <v>Y</v>
      </c>
      <c r="E213" s="8" t="str">
        <f t="shared" si="20"/>
        <v>Y</v>
      </c>
      <c r="F213" s="8" t="str">
        <f t="shared" si="21"/>
        <v>Y</v>
      </c>
      <c r="G213" s="8" t="str">
        <f t="shared" si="22"/>
        <v>Y</v>
      </c>
      <c r="I213" s="9" t="s">
        <v>287</v>
      </c>
      <c r="J213" s="33" t="s">
        <v>49</v>
      </c>
      <c r="K213" s="31" t="s">
        <v>577</v>
      </c>
      <c r="L213" s="8" t="s">
        <v>19</v>
      </c>
      <c r="M213" s="13">
        <v>97214</v>
      </c>
      <c r="N213" s="14">
        <v>257</v>
      </c>
      <c r="O213" s="15">
        <v>2016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V213" s="10"/>
      <c r="HW213" s="10"/>
      <c r="IA213" s="10"/>
      <c r="IB213" s="10"/>
      <c r="IC213" s="10"/>
      <c r="ID213" s="10"/>
      <c r="IE213" s="10"/>
      <c r="IF213" s="10"/>
      <c r="IG213" s="10"/>
      <c r="IH213" s="10"/>
      <c r="II213" s="10"/>
    </row>
    <row r="214" spans="1:260" ht="34.5" customHeight="1" x14ac:dyDescent="0.3">
      <c r="A214" s="19"/>
      <c r="B214" s="16">
        <f t="shared" si="23"/>
        <v>307</v>
      </c>
      <c r="C214" s="8" t="str">
        <f t="shared" si="18"/>
        <v>Y</v>
      </c>
      <c r="D214" s="8" t="str">
        <f t="shared" si="19"/>
        <v>Y</v>
      </c>
      <c r="E214" s="8" t="str">
        <f t="shared" si="20"/>
        <v>Y</v>
      </c>
      <c r="F214" s="8" t="str">
        <f t="shared" si="21"/>
        <v>Y</v>
      </c>
      <c r="G214" s="8" t="str">
        <f t="shared" si="22"/>
        <v>Y</v>
      </c>
      <c r="H214" s="9" t="s">
        <v>284</v>
      </c>
      <c r="I214" s="9" t="s">
        <v>361</v>
      </c>
      <c r="J214" s="33" t="s">
        <v>49</v>
      </c>
      <c r="K214" s="31" t="s">
        <v>577</v>
      </c>
      <c r="L214" s="8" t="s">
        <v>19</v>
      </c>
      <c r="M214" s="13">
        <v>97214</v>
      </c>
      <c r="N214" s="13">
        <v>307</v>
      </c>
      <c r="O214" s="13">
        <v>2016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W214" s="10"/>
      <c r="IA214" s="10"/>
      <c r="IB214" s="10"/>
      <c r="IC214" s="10"/>
      <c r="IJ214" s="25"/>
      <c r="IK214" s="25"/>
      <c r="IL214" s="25"/>
      <c r="IM214" s="25"/>
      <c r="IN214" s="25"/>
      <c r="IO214" s="25"/>
      <c r="IP214" s="25"/>
      <c r="IQ214" s="25"/>
      <c r="IR214" s="25"/>
      <c r="IS214" s="25"/>
      <c r="IT214" s="25"/>
      <c r="IU214" s="25"/>
      <c r="IV214" s="25"/>
      <c r="IW214" s="25"/>
      <c r="IX214" s="25"/>
      <c r="IY214" s="25"/>
      <c r="IZ214" s="25"/>
    </row>
    <row r="215" spans="1:260" ht="34.5" customHeight="1" x14ac:dyDescent="0.3">
      <c r="A215" s="8" t="s">
        <v>54</v>
      </c>
      <c r="B215" s="16">
        <f t="shared" si="23"/>
        <v>18</v>
      </c>
      <c r="C215" s="8" t="str">
        <f t="shared" si="18"/>
        <v>N</v>
      </c>
      <c r="D215" s="8" t="str">
        <f t="shared" si="19"/>
        <v>N</v>
      </c>
      <c r="E215" s="8" t="str">
        <f t="shared" si="20"/>
        <v>N</v>
      </c>
      <c r="F215" s="8" t="str">
        <f t="shared" si="21"/>
        <v>N</v>
      </c>
      <c r="G215" s="8" t="str">
        <f t="shared" si="22"/>
        <v>N</v>
      </c>
      <c r="H215" s="9" t="s">
        <v>505</v>
      </c>
      <c r="I215" s="9" t="s">
        <v>506</v>
      </c>
      <c r="J215" s="33" t="s">
        <v>15</v>
      </c>
      <c r="K215" s="10" t="s">
        <v>577</v>
      </c>
      <c r="L215" s="8" t="s">
        <v>19</v>
      </c>
      <c r="M215" s="41" t="s">
        <v>66</v>
      </c>
      <c r="N215" s="42">
        <v>18</v>
      </c>
      <c r="O215" s="15">
        <v>2012</v>
      </c>
    </row>
    <row r="216" spans="1:260" ht="34.5" customHeight="1" x14ac:dyDescent="0.3">
      <c r="A216" s="8" t="s">
        <v>22</v>
      </c>
      <c r="B216" s="16">
        <f t="shared" si="23"/>
        <v>9</v>
      </c>
      <c r="C216" s="8" t="str">
        <f t="shared" si="18"/>
        <v>N</v>
      </c>
      <c r="D216" s="8" t="str">
        <f t="shared" si="19"/>
        <v>N</v>
      </c>
      <c r="E216" s="8" t="str">
        <f t="shared" si="20"/>
        <v>N</v>
      </c>
      <c r="F216" s="8" t="str">
        <f t="shared" si="21"/>
        <v>N</v>
      </c>
      <c r="G216" s="8" t="str">
        <f t="shared" si="22"/>
        <v>N</v>
      </c>
      <c r="H216" s="9" t="s">
        <v>220</v>
      </c>
      <c r="I216" s="9" t="s">
        <v>338</v>
      </c>
      <c r="J216" s="33" t="s">
        <v>15</v>
      </c>
      <c r="K216" s="16" t="s">
        <v>577</v>
      </c>
      <c r="L216" s="16" t="s">
        <v>19</v>
      </c>
      <c r="M216" s="15">
        <v>97206</v>
      </c>
      <c r="N216" s="20">
        <v>9</v>
      </c>
      <c r="O216" s="15">
        <v>2013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IA216" s="10"/>
      <c r="IB216" s="10"/>
      <c r="IC216" s="10"/>
      <c r="ID216" s="10"/>
      <c r="IE216" s="10"/>
      <c r="IF216" s="10"/>
      <c r="IG216" s="10"/>
      <c r="IH216" s="10"/>
      <c r="II216" s="10"/>
      <c r="IJ216" s="10"/>
      <c r="IK216" s="10"/>
      <c r="IL216" s="10"/>
      <c r="IM216" s="10"/>
      <c r="IN216" s="10"/>
      <c r="IO216" s="10"/>
      <c r="IP216" s="10"/>
      <c r="IQ216" s="10"/>
      <c r="IR216" s="10"/>
      <c r="IS216" s="10"/>
      <c r="IT216" s="10"/>
      <c r="IU216" s="10"/>
      <c r="IV216" s="10"/>
      <c r="IW216" s="10"/>
      <c r="IX216" s="10"/>
      <c r="IY216" s="10"/>
      <c r="IZ216" s="10"/>
    </row>
    <row r="217" spans="1:260" ht="34.5" customHeight="1" x14ac:dyDescent="0.3">
      <c r="A217" s="19" t="s">
        <v>22</v>
      </c>
      <c r="B217" s="16">
        <f t="shared" si="23"/>
        <v>21</v>
      </c>
      <c r="C217" s="8" t="str">
        <f t="shared" si="18"/>
        <v>Y</v>
      </c>
      <c r="D217" s="8" t="str">
        <f t="shared" si="19"/>
        <v>N</v>
      </c>
      <c r="E217" s="8" t="str">
        <f t="shared" si="20"/>
        <v>N</v>
      </c>
      <c r="F217" s="8" t="str">
        <f t="shared" si="21"/>
        <v>N</v>
      </c>
      <c r="G217" s="8" t="str">
        <f t="shared" si="22"/>
        <v>N</v>
      </c>
      <c r="H217" s="9" t="s">
        <v>208</v>
      </c>
      <c r="I217" s="9" t="s">
        <v>307</v>
      </c>
      <c r="J217" s="33" t="s">
        <v>15</v>
      </c>
      <c r="K217" s="10" t="s">
        <v>577</v>
      </c>
      <c r="L217" s="16" t="s">
        <v>19</v>
      </c>
      <c r="M217" s="13">
        <v>97220</v>
      </c>
      <c r="N217" s="13">
        <v>21</v>
      </c>
      <c r="O217" s="13">
        <v>2013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V217" s="10"/>
      <c r="HW217" s="10"/>
      <c r="HX217" s="10"/>
      <c r="HY217" s="10"/>
      <c r="HZ217" s="10"/>
      <c r="IB217" s="10"/>
      <c r="IC217" s="10"/>
      <c r="ID217" s="10"/>
      <c r="IE217" s="10"/>
      <c r="IF217" s="10"/>
      <c r="IG217" s="10"/>
      <c r="IH217" s="10"/>
      <c r="II217" s="10"/>
      <c r="IJ217" s="10"/>
      <c r="IK217" s="10"/>
      <c r="IL217" s="10"/>
      <c r="IM217" s="10"/>
      <c r="IN217" s="10"/>
      <c r="IO217" s="10"/>
      <c r="IP217" s="10"/>
      <c r="IQ217" s="10"/>
      <c r="IR217" s="10"/>
      <c r="IS217" s="10"/>
      <c r="IT217" s="10"/>
      <c r="IU217" s="10"/>
      <c r="IV217" s="10"/>
      <c r="IW217" s="10"/>
      <c r="IX217" s="10"/>
      <c r="IY217" s="10"/>
      <c r="IZ217" s="10"/>
    </row>
    <row r="218" spans="1:260" ht="34.5" customHeight="1" x14ac:dyDescent="0.3">
      <c r="A218" s="19" t="s">
        <v>22</v>
      </c>
      <c r="B218" s="16">
        <f t="shared" si="23"/>
        <v>30</v>
      </c>
      <c r="C218" s="8" t="str">
        <f t="shared" si="18"/>
        <v>Y</v>
      </c>
      <c r="D218" s="8" t="str">
        <f t="shared" si="19"/>
        <v>N</v>
      </c>
      <c r="E218" s="8" t="str">
        <f t="shared" si="20"/>
        <v>N</v>
      </c>
      <c r="F218" s="8" t="str">
        <f t="shared" si="21"/>
        <v>N</v>
      </c>
      <c r="G218" s="8" t="str">
        <f t="shared" si="22"/>
        <v>N</v>
      </c>
      <c r="I218" s="9" t="s">
        <v>407</v>
      </c>
      <c r="J218" s="33" t="s">
        <v>15</v>
      </c>
      <c r="K218" s="16" t="s">
        <v>577</v>
      </c>
      <c r="L218" s="16" t="s">
        <v>19</v>
      </c>
      <c r="M218" s="13">
        <v>97233</v>
      </c>
      <c r="N218" s="13">
        <v>30</v>
      </c>
      <c r="O218" s="13">
        <v>2013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N218" s="10"/>
      <c r="HO218" s="10"/>
      <c r="HV218" s="9"/>
      <c r="HW218" s="10"/>
      <c r="HX218" s="10"/>
      <c r="HY218" s="10"/>
      <c r="HZ218" s="10"/>
      <c r="IA218" s="10"/>
    </row>
    <row r="219" spans="1:260" ht="34.5" customHeight="1" x14ac:dyDescent="0.3">
      <c r="B219" s="16">
        <f t="shared" si="23"/>
        <v>53</v>
      </c>
      <c r="C219" s="8" t="str">
        <f t="shared" si="18"/>
        <v>Y</v>
      </c>
      <c r="D219" s="8" t="str">
        <f t="shared" si="19"/>
        <v>Y</v>
      </c>
      <c r="E219" s="8" t="str">
        <f t="shared" si="20"/>
        <v>N</v>
      </c>
      <c r="F219" s="8" t="str">
        <f t="shared" si="21"/>
        <v>N</v>
      </c>
      <c r="G219" s="8" t="str">
        <f t="shared" si="22"/>
        <v>N</v>
      </c>
      <c r="H219" s="9" t="s">
        <v>83</v>
      </c>
      <c r="I219" s="9" t="s">
        <v>84</v>
      </c>
      <c r="J219" s="33" t="s">
        <v>15</v>
      </c>
      <c r="K219" s="16" t="s">
        <v>577</v>
      </c>
      <c r="L219" s="8" t="s">
        <v>19</v>
      </c>
      <c r="M219" s="13">
        <v>97220</v>
      </c>
      <c r="N219" s="13">
        <v>53</v>
      </c>
      <c r="O219" s="13">
        <v>2013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</row>
    <row r="220" spans="1:260" s="10" customFormat="1" ht="34.5" customHeight="1" x14ac:dyDescent="0.3">
      <c r="A220" s="8"/>
      <c r="B220" s="16">
        <f t="shared" si="23"/>
        <v>60</v>
      </c>
      <c r="C220" s="8" t="str">
        <f t="shared" si="18"/>
        <v>Y</v>
      </c>
      <c r="D220" s="8" t="str">
        <f t="shared" si="19"/>
        <v>Y</v>
      </c>
      <c r="E220" s="8" t="str">
        <f t="shared" si="20"/>
        <v>N</v>
      </c>
      <c r="F220" s="8" t="str">
        <f t="shared" si="21"/>
        <v>N</v>
      </c>
      <c r="G220" s="8" t="str">
        <f t="shared" si="22"/>
        <v>N</v>
      </c>
      <c r="H220" s="9" t="s">
        <v>96</v>
      </c>
      <c r="I220" s="9" t="s">
        <v>95</v>
      </c>
      <c r="J220" s="33" t="s">
        <v>15</v>
      </c>
      <c r="K220" s="16" t="s">
        <v>577</v>
      </c>
      <c r="L220" s="8" t="s">
        <v>19</v>
      </c>
      <c r="M220" s="13">
        <v>97233</v>
      </c>
      <c r="N220" s="13">
        <v>60</v>
      </c>
      <c r="O220" s="15">
        <v>2013</v>
      </c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8"/>
      <c r="DN220" s="8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8"/>
      <c r="DZ220" s="8"/>
      <c r="EA220" s="8"/>
      <c r="EB220" s="8"/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8"/>
      <c r="EX220" s="8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8"/>
      <c r="FJ220" s="8"/>
      <c r="FK220" s="8"/>
      <c r="FL220" s="8"/>
      <c r="FM220" s="8"/>
      <c r="FN220" s="8"/>
      <c r="FO220" s="8"/>
      <c r="FP220" s="8"/>
      <c r="FQ220" s="8"/>
      <c r="FR220" s="8"/>
      <c r="FS220" s="8"/>
      <c r="FT220" s="8"/>
      <c r="FU220" s="8"/>
      <c r="FV220" s="8"/>
      <c r="FW220" s="8"/>
      <c r="FX220" s="8"/>
      <c r="FY220" s="8"/>
      <c r="FZ220" s="8"/>
      <c r="GA220" s="8"/>
      <c r="GB220" s="8"/>
      <c r="GC220" s="8"/>
      <c r="GD220" s="8"/>
      <c r="GE220" s="8"/>
      <c r="GF220" s="8"/>
      <c r="GG220" s="8"/>
      <c r="GH220" s="8"/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8"/>
      <c r="HA220" s="8"/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O220" s="8"/>
      <c r="HP220" s="8"/>
      <c r="HQ220" s="8"/>
      <c r="HR220" s="8"/>
      <c r="HS220" s="8"/>
      <c r="HT220" s="8"/>
      <c r="HU220" s="8"/>
    </row>
    <row r="221" spans="1:260" s="10" customFormat="1" ht="34.5" customHeight="1" x14ac:dyDescent="0.3">
      <c r="A221" s="19"/>
      <c r="B221" s="16">
        <f t="shared" si="23"/>
        <v>200</v>
      </c>
      <c r="C221" s="8" t="str">
        <f t="shared" si="18"/>
        <v>Y</v>
      </c>
      <c r="D221" s="8" t="str">
        <f t="shared" si="19"/>
        <v>Y</v>
      </c>
      <c r="E221" s="8" t="str">
        <f t="shared" si="20"/>
        <v>Y</v>
      </c>
      <c r="F221" s="8" t="str">
        <f t="shared" si="21"/>
        <v>Y</v>
      </c>
      <c r="G221" s="8" t="str">
        <f t="shared" si="22"/>
        <v>Y</v>
      </c>
      <c r="H221" s="9" t="s">
        <v>154</v>
      </c>
      <c r="I221" s="9" t="s">
        <v>129</v>
      </c>
      <c r="J221" s="33" t="s">
        <v>15</v>
      </c>
      <c r="K221" s="16" t="s">
        <v>577</v>
      </c>
      <c r="L221" s="8" t="s">
        <v>19</v>
      </c>
      <c r="M221" s="13" t="s">
        <v>66</v>
      </c>
      <c r="N221" s="14">
        <v>200</v>
      </c>
      <c r="O221" s="15">
        <v>2013</v>
      </c>
      <c r="HM221" s="8"/>
      <c r="HP221" s="8"/>
      <c r="HQ221" s="8"/>
      <c r="HR221" s="8"/>
      <c r="HS221" s="8"/>
      <c r="HT221" s="8"/>
      <c r="HU221" s="8"/>
      <c r="HV221" s="9"/>
    </row>
    <row r="222" spans="1:260" s="10" customFormat="1" ht="34.5" customHeight="1" x14ac:dyDescent="0.3">
      <c r="A222" s="8" t="s">
        <v>22</v>
      </c>
      <c r="B222" s="16">
        <f t="shared" si="23"/>
        <v>67</v>
      </c>
      <c r="C222" s="8" t="str">
        <f t="shared" si="18"/>
        <v>Y</v>
      </c>
      <c r="D222" s="8" t="str">
        <f t="shared" si="19"/>
        <v>Y</v>
      </c>
      <c r="E222" s="8" t="str">
        <f t="shared" si="20"/>
        <v>N</v>
      </c>
      <c r="F222" s="8" t="str">
        <f t="shared" si="21"/>
        <v>N</v>
      </c>
      <c r="G222" s="8" t="str">
        <f t="shared" si="22"/>
        <v>N</v>
      </c>
      <c r="H222" s="9" t="s">
        <v>330</v>
      </c>
      <c r="I222" s="9" t="s">
        <v>503</v>
      </c>
      <c r="J222" s="33" t="s">
        <v>15</v>
      </c>
      <c r="K222" s="10" t="s">
        <v>577</v>
      </c>
      <c r="L222" s="8" t="s">
        <v>19</v>
      </c>
      <c r="M222" s="41" t="s">
        <v>70</v>
      </c>
      <c r="N222" s="42">
        <v>67</v>
      </c>
      <c r="O222" s="15">
        <v>2014</v>
      </c>
      <c r="P222" s="8"/>
      <c r="Q222" s="8"/>
      <c r="R222" s="8"/>
      <c r="S222" s="8"/>
      <c r="T222" s="8"/>
      <c r="U222" s="8"/>
      <c r="HU222" s="8"/>
      <c r="HX222" s="8"/>
      <c r="HY222" s="8"/>
      <c r="HZ222" s="8"/>
      <c r="IA222" s="8"/>
      <c r="IB222" s="8"/>
      <c r="IC222" s="8"/>
      <c r="ID222" s="9"/>
      <c r="IJ222" s="8"/>
      <c r="IK222" s="8"/>
      <c r="IL222" s="8"/>
      <c r="IM222" s="8"/>
      <c r="IN222" s="8"/>
      <c r="IO222" s="8"/>
      <c r="IP222" s="8"/>
      <c r="IQ222" s="8"/>
      <c r="IR222" s="8"/>
      <c r="IS222" s="8"/>
      <c r="IT222" s="8"/>
      <c r="IU222" s="8"/>
      <c r="IV222" s="8"/>
      <c r="IW222" s="8"/>
      <c r="IX222" s="8"/>
      <c r="IY222" s="8"/>
      <c r="IZ222" s="8"/>
    </row>
    <row r="223" spans="1:260" s="10" customFormat="1" ht="34.5" customHeight="1" x14ac:dyDescent="0.3">
      <c r="A223" s="8" t="s">
        <v>22</v>
      </c>
      <c r="B223" s="16">
        <f t="shared" si="23"/>
        <v>127</v>
      </c>
      <c r="C223" s="8" t="str">
        <f t="shared" si="18"/>
        <v>Y</v>
      </c>
      <c r="D223" s="8" t="str">
        <f t="shared" si="19"/>
        <v>Y</v>
      </c>
      <c r="E223" s="8" t="str">
        <f t="shared" si="20"/>
        <v>Y</v>
      </c>
      <c r="F223" s="8" t="str">
        <f t="shared" si="21"/>
        <v>Y</v>
      </c>
      <c r="G223" s="8" t="str">
        <f t="shared" si="22"/>
        <v>N</v>
      </c>
      <c r="H223" s="18" t="s">
        <v>447</v>
      </c>
      <c r="I223" s="18" t="s">
        <v>448</v>
      </c>
      <c r="J223" s="33" t="s">
        <v>15</v>
      </c>
      <c r="K223" s="16" t="s">
        <v>577</v>
      </c>
      <c r="L223" s="8" t="s">
        <v>19</v>
      </c>
      <c r="M223" s="13">
        <v>97220</v>
      </c>
      <c r="N223" s="13">
        <v>127</v>
      </c>
      <c r="O223" s="13">
        <v>2014</v>
      </c>
      <c r="P223" s="8"/>
      <c r="HN223" s="8"/>
      <c r="HW223" s="8"/>
      <c r="IJ223" s="8"/>
      <c r="IK223" s="8"/>
      <c r="IL223" s="8"/>
      <c r="IM223" s="8"/>
      <c r="IN223" s="8"/>
      <c r="IO223" s="8"/>
      <c r="IP223" s="8"/>
      <c r="IQ223" s="8"/>
      <c r="IR223" s="8"/>
      <c r="IS223" s="8"/>
      <c r="IT223" s="8"/>
      <c r="IU223" s="8"/>
      <c r="IV223" s="8"/>
      <c r="IW223" s="8"/>
      <c r="IX223" s="8"/>
      <c r="IY223" s="8"/>
      <c r="IZ223" s="8"/>
    </row>
    <row r="224" spans="1:260" s="10" customFormat="1" ht="34.5" customHeight="1" x14ac:dyDescent="0.3">
      <c r="A224" s="19" t="s">
        <v>22</v>
      </c>
      <c r="B224" s="16">
        <f t="shared" si="23"/>
        <v>135</v>
      </c>
      <c r="C224" s="8" t="str">
        <f t="shared" si="18"/>
        <v>Y</v>
      </c>
      <c r="D224" s="8" t="str">
        <f t="shared" si="19"/>
        <v>Y</v>
      </c>
      <c r="E224" s="8" t="str">
        <f t="shared" si="20"/>
        <v>Y</v>
      </c>
      <c r="F224" s="8" t="str">
        <f t="shared" si="21"/>
        <v>Y</v>
      </c>
      <c r="G224" s="8" t="str">
        <f t="shared" si="22"/>
        <v>N</v>
      </c>
      <c r="H224" s="9" t="s">
        <v>134</v>
      </c>
      <c r="I224" s="9" t="s">
        <v>135</v>
      </c>
      <c r="J224" s="33" t="s">
        <v>15</v>
      </c>
      <c r="K224" s="16" t="s">
        <v>577</v>
      </c>
      <c r="L224" s="8" t="s">
        <v>19</v>
      </c>
      <c r="M224" s="13">
        <v>97233</v>
      </c>
      <c r="N224" s="20">
        <v>135</v>
      </c>
      <c r="O224" s="15">
        <v>2014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8"/>
      <c r="BJ224" s="8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8"/>
      <c r="CA224" s="8"/>
      <c r="CB224" s="8"/>
      <c r="CC224" s="8"/>
      <c r="CD224" s="8"/>
      <c r="CE224" s="8"/>
      <c r="CF224" s="8"/>
      <c r="CG224" s="8"/>
      <c r="CH224" s="8"/>
      <c r="CI224" s="8"/>
      <c r="CJ224" s="8"/>
      <c r="CK224" s="8"/>
      <c r="CL224" s="8"/>
      <c r="CM224" s="8"/>
      <c r="CN224" s="8"/>
      <c r="CO224" s="8"/>
      <c r="CP224" s="8"/>
      <c r="CQ224" s="8"/>
      <c r="CR224" s="8"/>
      <c r="CS224" s="8"/>
      <c r="CT224" s="8"/>
      <c r="CU224" s="8"/>
      <c r="CV224" s="8"/>
      <c r="CW224" s="8"/>
      <c r="CX224" s="8"/>
      <c r="CY224" s="8"/>
      <c r="CZ224" s="8"/>
      <c r="DA224" s="8"/>
      <c r="DB224" s="8"/>
      <c r="DC224" s="8"/>
      <c r="DD224" s="8"/>
      <c r="DE224" s="8"/>
      <c r="DF224" s="8"/>
      <c r="DG224" s="8"/>
      <c r="DH224" s="8"/>
      <c r="DI224" s="8"/>
      <c r="DJ224" s="8"/>
      <c r="DK224" s="8"/>
      <c r="DL224" s="8"/>
      <c r="DM224" s="8"/>
      <c r="DN224" s="8"/>
      <c r="DO224" s="8"/>
      <c r="DP224" s="8"/>
      <c r="DQ224" s="8"/>
      <c r="DR224" s="8"/>
      <c r="DS224" s="8"/>
      <c r="DT224" s="8"/>
      <c r="DU224" s="8"/>
      <c r="DV224" s="8"/>
      <c r="DW224" s="8"/>
      <c r="DX224" s="8"/>
      <c r="DY224" s="8"/>
      <c r="DZ224" s="8"/>
      <c r="EA224" s="8"/>
      <c r="EB224" s="8"/>
      <c r="EC224" s="8"/>
      <c r="ED224" s="8"/>
      <c r="EE224" s="8"/>
      <c r="EF224" s="8"/>
      <c r="EG224" s="8"/>
      <c r="EH224" s="8"/>
      <c r="EI224" s="8"/>
      <c r="EJ224" s="8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8"/>
      <c r="EX224" s="8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8"/>
      <c r="FJ224" s="8"/>
      <c r="FK224" s="8"/>
      <c r="FL224" s="8"/>
      <c r="FM224" s="8"/>
      <c r="FN224" s="8"/>
      <c r="FO224" s="8"/>
      <c r="FP224" s="8"/>
      <c r="FQ224" s="8"/>
      <c r="FR224" s="8"/>
      <c r="FS224" s="8"/>
      <c r="FT224" s="8"/>
      <c r="FU224" s="8"/>
      <c r="FV224" s="8"/>
      <c r="FW224" s="8"/>
      <c r="FX224" s="8"/>
      <c r="FY224" s="8"/>
      <c r="FZ224" s="8"/>
      <c r="GA224" s="8"/>
      <c r="GB224" s="8"/>
      <c r="GC224" s="8"/>
      <c r="GD224" s="8"/>
      <c r="GE224" s="8"/>
      <c r="GF224" s="8"/>
      <c r="GG224" s="8"/>
      <c r="GH224" s="8"/>
      <c r="GI224" s="8"/>
      <c r="GJ224" s="8"/>
      <c r="GK224" s="8"/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8"/>
      <c r="HA224" s="8"/>
      <c r="HB224" s="8"/>
      <c r="HC224" s="8"/>
      <c r="HD224" s="8"/>
      <c r="HE224" s="8"/>
      <c r="HF224" s="8"/>
      <c r="HG224" s="8"/>
      <c r="HH224" s="8"/>
      <c r="HI224" s="8"/>
      <c r="HJ224" s="8"/>
      <c r="HK224" s="8"/>
      <c r="HL224" s="8"/>
      <c r="HM224" s="8"/>
      <c r="HN224" s="8"/>
      <c r="HO224" s="8"/>
      <c r="HP224" s="8"/>
      <c r="HQ224" s="8"/>
      <c r="HR224" s="8"/>
      <c r="HS224" s="8"/>
      <c r="HT224" s="8"/>
      <c r="HU224" s="8"/>
      <c r="HV224" s="8"/>
      <c r="HW224" s="8"/>
      <c r="IJ224" s="8"/>
      <c r="IK224" s="8"/>
      <c r="IL224" s="8"/>
      <c r="IM224" s="8"/>
      <c r="IN224" s="8"/>
      <c r="IO224" s="8"/>
      <c r="IP224" s="8"/>
      <c r="IQ224" s="8"/>
      <c r="IR224" s="8"/>
      <c r="IS224" s="8"/>
      <c r="IT224" s="8"/>
      <c r="IU224" s="8"/>
      <c r="IV224" s="8"/>
      <c r="IW224" s="8"/>
      <c r="IX224" s="8"/>
      <c r="IY224" s="8"/>
      <c r="IZ224" s="8"/>
    </row>
    <row r="225" spans="1:260" s="10" customFormat="1" ht="34.5" customHeight="1" x14ac:dyDescent="0.3">
      <c r="A225" s="8" t="s">
        <v>54</v>
      </c>
      <c r="B225" s="16">
        <f t="shared" si="23"/>
        <v>60</v>
      </c>
      <c r="C225" s="8" t="str">
        <f t="shared" si="18"/>
        <v>Y</v>
      </c>
      <c r="D225" s="8" t="str">
        <f t="shared" si="19"/>
        <v>Y</v>
      </c>
      <c r="E225" s="8" t="str">
        <f t="shared" si="20"/>
        <v>N</v>
      </c>
      <c r="F225" s="8" t="str">
        <f t="shared" si="21"/>
        <v>N</v>
      </c>
      <c r="G225" s="8" t="str">
        <f t="shared" si="22"/>
        <v>N</v>
      </c>
      <c r="H225" s="9" t="s">
        <v>502</v>
      </c>
      <c r="I225" s="9" t="s">
        <v>570</v>
      </c>
      <c r="J225" s="23" t="s">
        <v>15</v>
      </c>
      <c r="K225" s="10" t="s">
        <v>577</v>
      </c>
      <c r="L225" s="8" t="s">
        <v>19</v>
      </c>
      <c r="M225" s="41" t="s">
        <v>14</v>
      </c>
      <c r="N225" s="42">
        <v>60</v>
      </c>
      <c r="O225" s="15">
        <v>2015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8"/>
      <c r="BJ225" s="8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8"/>
      <c r="CA225" s="8"/>
      <c r="CB225" s="8"/>
      <c r="CC225" s="8"/>
      <c r="CD225" s="8"/>
      <c r="CE225" s="8"/>
      <c r="CF225" s="8"/>
      <c r="CG225" s="8"/>
      <c r="CH225" s="8"/>
      <c r="CI225" s="8"/>
      <c r="CJ225" s="8"/>
      <c r="CK225" s="8"/>
      <c r="CL225" s="8"/>
      <c r="CM225" s="8"/>
      <c r="CN225" s="8"/>
      <c r="CO225" s="8"/>
      <c r="CP225" s="8"/>
      <c r="CQ225" s="8"/>
      <c r="CR225" s="8"/>
      <c r="CS225" s="8"/>
      <c r="CT225" s="8"/>
      <c r="CU225" s="8"/>
      <c r="CV225" s="8"/>
      <c r="CW225" s="8"/>
      <c r="CX225" s="8"/>
      <c r="CY225" s="8"/>
      <c r="CZ225" s="8"/>
      <c r="DA225" s="8"/>
      <c r="DB225" s="8"/>
      <c r="DC225" s="8"/>
      <c r="DD225" s="8"/>
      <c r="DE225" s="8"/>
      <c r="DF225" s="8"/>
      <c r="DG225" s="8"/>
      <c r="DH225" s="8"/>
      <c r="DI225" s="8"/>
      <c r="DJ225" s="8"/>
      <c r="DK225" s="8"/>
      <c r="DL225" s="8"/>
      <c r="DM225" s="8"/>
      <c r="DN225" s="8"/>
      <c r="DO225" s="8"/>
      <c r="DP225" s="8"/>
      <c r="DQ225" s="8"/>
      <c r="DR225" s="8"/>
      <c r="DS225" s="8"/>
      <c r="DT225" s="8"/>
      <c r="DU225" s="8"/>
      <c r="DV225" s="8"/>
      <c r="DW225" s="8"/>
      <c r="DX225" s="8"/>
      <c r="DY225" s="8"/>
      <c r="DZ225" s="8"/>
      <c r="EA225" s="8"/>
      <c r="EB225" s="8"/>
      <c r="EC225" s="8"/>
      <c r="ED225" s="8"/>
      <c r="EE225" s="8"/>
      <c r="EF225" s="8"/>
      <c r="EG225" s="8"/>
      <c r="EH225" s="8"/>
      <c r="EI225" s="8"/>
      <c r="EJ225" s="8"/>
      <c r="EK225" s="8"/>
      <c r="EL225" s="8"/>
      <c r="EM225" s="8"/>
      <c r="EN225" s="8"/>
      <c r="EO225" s="8"/>
      <c r="EP225" s="8"/>
      <c r="EQ225" s="8"/>
      <c r="ER225" s="8"/>
      <c r="ES225" s="8"/>
      <c r="ET225" s="8"/>
      <c r="EU225" s="8"/>
      <c r="EV225" s="8"/>
      <c r="EW225" s="8"/>
      <c r="EX225" s="8"/>
      <c r="EY225" s="8"/>
      <c r="EZ225" s="8"/>
      <c r="FA225" s="8"/>
      <c r="FB225" s="8"/>
      <c r="FC225" s="8"/>
      <c r="FD225" s="8"/>
      <c r="FE225" s="8"/>
      <c r="FF225" s="8"/>
      <c r="FG225" s="8"/>
      <c r="FH225" s="8"/>
      <c r="FI225" s="8"/>
      <c r="FJ225" s="8"/>
      <c r="FK225" s="8"/>
      <c r="FL225" s="8"/>
      <c r="FM225" s="8"/>
      <c r="FN225" s="8"/>
      <c r="FO225" s="8"/>
      <c r="FP225" s="8"/>
      <c r="FQ225" s="8"/>
      <c r="FR225" s="8"/>
      <c r="FS225" s="8"/>
      <c r="FT225" s="8"/>
      <c r="FU225" s="8"/>
      <c r="FV225" s="8"/>
      <c r="FW225" s="8"/>
      <c r="FX225" s="8"/>
      <c r="FY225" s="8"/>
      <c r="FZ225" s="8"/>
      <c r="GA225" s="8"/>
      <c r="GB225" s="8"/>
      <c r="GC225" s="8"/>
      <c r="GD225" s="8"/>
      <c r="GE225" s="8"/>
      <c r="GF225" s="8"/>
      <c r="GG225" s="8"/>
      <c r="GH225" s="8"/>
      <c r="GI225" s="8"/>
      <c r="GJ225" s="8"/>
      <c r="GK225" s="8"/>
      <c r="GL225" s="8"/>
      <c r="GM225" s="8"/>
      <c r="GN225" s="8"/>
      <c r="GO225" s="8"/>
      <c r="GP225" s="8"/>
      <c r="GQ225" s="8"/>
      <c r="GR225" s="8"/>
      <c r="GS225" s="8"/>
      <c r="GT225" s="8"/>
      <c r="GU225" s="8"/>
      <c r="GV225" s="8"/>
      <c r="GW225" s="8"/>
      <c r="GX225" s="8"/>
      <c r="GY225" s="8"/>
      <c r="GZ225" s="8"/>
      <c r="HA225" s="8"/>
      <c r="HB225" s="8"/>
      <c r="HC225" s="8"/>
      <c r="HD225" s="8"/>
      <c r="HE225" s="8"/>
      <c r="HF225" s="8"/>
      <c r="HG225" s="8"/>
      <c r="HH225" s="8"/>
      <c r="HI225" s="8"/>
      <c r="HJ225" s="8"/>
      <c r="HK225" s="8"/>
      <c r="HL225" s="8"/>
      <c r="HM225" s="8"/>
      <c r="HN225" s="8"/>
      <c r="HO225" s="8"/>
      <c r="HP225" s="8"/>
      <c r="HQ225" s="8"/>
      <c r="HR225" s="8"/>
      <c r="HS225" s="8"/>
      <c r="HT225" s="8"/>
      <c r="HU225" s="8"/>
      <c r="HV225" s="8"/>
      <c r="HW225" s="8"/>
      <c r="HX225" s="8"/>
      <c r="HY225" s="8"/>
      <c r="HZ225" s="8"/>
      <c r="IA225" s="8"/>
      <c r="IB225" s="8"/>
      <c r="IC225" s="8"/>
      <c r="ID225" s="8"/>
      <c r="IE225" s="8"/>
      <c r="IF225" s="8"/>
      <c r="IG225" s="8"/>
      <c r="IH225" s="8"/>
      <c r="II225" s="8"/>
      <c r="IJ225" s="8"/>
      <c r="IK225" s="8"/>
      <c r="IL225" s="8"/>
      <c r="IM225" s="8"/>
      <c r="IN225" s="8"/>
      <c r="IO225" s="8"/>
      <c r="IP225" s="8"/>
      <c r="IQ225" s="8"/>
      <c r="IR225" s="8"/>
      <c r="IS225" s="8"/>
      <c r="IT225" s="8"/>
      <c r="IU225" s="8"/>
      <c r="IV225" s="8"/>
      <c r="IW225" s="8"/>
      <c r="IX225" s="8"/>
      <c r="IY225" s="8"/>
      <c r="IZ225" s="8"/>
    </row>
    <row r="226" spans="1:260" s="10" customFormat="1" ht="34.5" customHeight="1" x14ac:dyDescent="0.3">
      <c r="A226" s="19" t="s">
        <v>22</v>
      </c>
      <c r="B226" s="16">
        <f t="shared" si="23"/>
        <v>61</v>
      </c>
      <c r="C226" s="8" t="str">
        <f t="shared" si="18"/>
        <v>Y</v>
      </c>
      <c r="D226" s="8" t="str">
        <f t="shared" si="19"/>
        <v>Y</v>
      </c>
      <c r="E226" s="8" t="str">
        <f t="shared" si="20"/>
        <v>N</v>
      </c>
      <c r="F226" s="8" t="str">
        <f t="shared" si="21"/>
        <v>N</v>
      </c>
      <c r="G226" s="8" t="str">
        <f t="shared" si="22"/>
        <v>N</v>
      </c>
      <c r="H226" s="9" t="s">
        <v>408</v>
      </c>
      <c r="I226" s="9" t="s">
        <v>571</v>
      </c>
      <c r="J226" s="33" t="s">
        <v>15</v>
      </c>
      <c r="K226" s="16" t="s">
        <v>577</v>
      </c>
      <c r="L226" s="16" t="s">
        <v>19</v>
      </c>
      <c r="M226" s="22">
        <v>97220</v>
      </c>
      <c r="N226" s="20">
        <v>61</v>
      </c>
      <c r="O226" s="13">
        <v>2015</v>
      </c>
      <c r="HX226" s="8"/>
      <c r="HY226" s="8"/>
      <c r="HZ226" s="8"/>
      <c r="IB226" s="8"/>
      <c r="IC226" s="8"/>
      <c r="ID226" s="8"/>
      <c r="IE226" s="8"/>
      <c r="IF226" s="8"/>
      <c r="IG226" s="8"/>
      <c r="IH226" s="8"/>
      <c r="II226" s="8"/>
      <c r="IJ226" s="8"/>
      <c r="IK226" s="8"/>
      <c r="IL226" s="8"/>
      <c r="IM226" s="8"/>
      <c r="IN226" s="8"/>
      <c r="IO226" s="8"/>
      <c r="IP226" s="8"/>
      <c r="IQ226" s="8"/>
      <c r="IR226" s="8"/>
      <c r="IS226" s="8"/>
      <c r="IT226" s="8"/>
      <c r="IU226" s="8"/>
      <c r="IV226" s="8"/>
      <c r="IW226" s="8"/>
      <c r="IX226" s="8"/>
      <c r="IY226" s="8"/>
      <c r="IZ226" s="8"/>
    </row>
    <row r="227" spans="1:260" s="10" customFormat="1" ht="34.5" customHeight="1" x14ac:dyDescent="0.3">
      <c r="A227" s="8" t="s">
        <v>22</v>
      </c>
      <c r="B227" s="16">
        <f t="shared" si="23"/>
        <v>90</v>
      </c>
      <c r="C227" s="8" t="str">
        <f t="shared" si="18"/>
        <v>Y</v>
      </c>
      <c r="D227" s="8" t="str">
        <f t="shared" si="19"/>
        <v>Y</v>
      </c>
      <c r="E227" s="8" t="str">
        <f t="shared" si="20"/>
        <v>Y</v>
      </c>
      <c r="F227" s="8" t="str">
        <f t="shared" si="21"/>
        <v>N</v>
      </c>
      <c r="G227" s="8" t="str">
        <f t="shared" si="22"/>
        <v>N</v>
      </c>
      <c r="H227" s="9" t="s">
        <v>13</v>
      </c>
      <c r="I227" s="9" t="s">
        <v>207</v>
      </c>
      <c r="J227" s="33" t="s">
        <v>15</v>
      </c>
      <c r="K227" s="21" t="s">
        <v>577</v>
      </c>
      <c r="L227" s="8" t="s">
        <v>19</v>
      </c>
      <c r="M227" s="13">
        <v>97220</v>
      </c>
      <c r="N227" s="13">
        <v>90</v>
      </c>
      <c r="O227" s="13">
        <v>2015</v>
      </c>
      <c r="HO227" s="8"/>
      <c r="HP227" s="8"/>
      <c r="HQ227" s="8"/>
      <c r="HR227" s="8"/>
      <c r="HS227" s="8"/>
      <c r="HT227" s="8"/>
      <c r="HU227" s="8"/>
      <c r="HW227" s="8"/>
      <c r="IJ227" s="8"/>
      <c r="IK227" s="8"/>
      <c r="IL227" s="8"/>
      <c r="IM227" s="8"/>
      <c r="IN227" s="8"/>
      <c r="IO227" s="8"/>
      <c r="IP227" s="8"/>
      <c r="IQ227" s="8"/>
      <c r="IR227" s="8"/>
      <c r="IS227" s="8"/>
      <c r="IT227" s="8"/>
      <c r="IU227" s="8"/>
      <c r="IV227" s="8"/>
      <c r="IW227" s="8"/>
      <c r="IX227" s="8"/>
      <c r="IY227" s="8"/>
      <c r="IZ227" s="8"/>
    </row>
    <row r="228" spans="1:260" s="10" customFormat="1" ht="34.5" customHeight="1" x14ac:dyDescent="0.3">
      <c r="A228" s="8" t="s">
        <v>54</v>
      </c>
      <c r="B228" s="16">
        <f t="shared" si="23"/>
        <v>112</v>
      </c>
      <c r="C228" s="8" t="str">
        <f t="shared" si="18"/>
        <v>Y</v>
      </c>
      <c r="D228" s="8" t="str">
        <f t="shared" si="19"/>
        <v>Y</v>
      </c>
      <c r="E228" s="8" t="str">
        <f t="shared" si="20"/>
        <v>Y</v>
      </c>
      <c r="F228" s="8" t="str">
        <f t="shared" si="21"/>
        <v>Y</v>
      </c>
      <c r="G228" s="8" t="str">
        <f t="shared" si="22"/>
        <v>N</v>
      </c>
      <c r="H228" s="9" t="s">
        <v>54</v>
      </c>
      <c r="I228" s="9" t="s">
        <v>504</v>
      </c>
      <c r="J228" s="23" t="s">
        <v>15</v>
      </c>
      <c r="K228" s="10" t="s">
        <v>577</v>
      </c>
      <c r="L228" s="8" t="s">
        <v>19</v>
      </c>
      <c r="M228" s="41" t="s">
        <v>93</v>
      </c>
      <c r="N228" s="42">
        <v>112</v>
      </c>
      <c r="O228" s="15">
        <v>2015</v>
      </c>
      <c r="P228" s="8"/>
      <c r="Q228" s="8"/>
      <c r="R228" s="8"/>
      <c r="S228" s="8"/>
      <c r="T228" s="8"/>
      <c r="U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</row>
    <row r="229" spans="1:260" s="10" customFormat="1" ht="34.5" customHeight="1" x14ac:dyDescent="0.3">
      <c r="A229" s="8" t="s">
        <v>22</v>
      </c>
      <c r="B229" s="16">
        <f t="shared" si="23"/>
        <v>122</v>
      </c>
      <c r="C229" s="8" t="str">
        <f t="shared" si="18"/>
        <v>Y</v>
      </c>
      <c r="D229" s="8" t="str">
        <f t="shared" si="19"/>
        <v>Y</v>
      </c>
      <c r="E229" s="8" t="str">
        <f t="shared" si="20"/>
        <v>Y</v>
      </c>
      <c r="F229" s="8" t="str">
        <f t="shared" si="21"/>
        <v>Y</v>
      </c>
      <c r="G229" s="8" t="str">
        <f t="shared" si="22"/>
        <v>N</v>
      </c>
      <c r="H229" s="9" t="s">
        <v>204</v>
      </c>
      <c r="I229" s="9" t="s">
        <v>288</v>
      </c>
      <c r="J229" s="33" t="s">
        <v>15</v>
      </c>
      <c r="K229" s="16" t="s">
        <v>577</v>
      </c>
      <c r="L229" s="16" t="s">
        <v>19</v>
      </c>
      <c r="M229" s="13">
        <v>97233</v>
      </c>
      <c r="N229" s="13">
        <v>122</v>
      </c>
      <c r="O229" s="13">
        <v>2015</v>
      </c>
      <c r="HM229" s="8"/>
      <c r="IJ229" s="8"/>
      <c r="IK229" s="8"/>
      <c r="IL229" s="8"/>
      <c r="IM229" s="8"/>
      <c r="IN229" s="8"/>
      <c r="IO229" s="8"/>
      <c r="IP229" s="8"/>
      <c r="IQ229" s="8"/>
      <c r="IR229" s="8"/>
      <c r="IS229" s="8"/>
      <c r="IT229" s="8"/>
      <c r="IU229" s="8"/>
      <c r="IV229" s="8"/>
      <c r="IW229" s="8"/>
      <c r="IX229" s="8"/>
      <c r="IY229" s="8"/>
      <c r="IZ229" s="8"/>
    </row>
    <row r="230" spans="1:260" s="10" customFormat="1" ht="34.5" customHeight="1" x14ac:dyDescent="0.3">
      <c r="A230" s="8"/>
      <c r="B230" s="16">
        <f t="shared" si="23"/>
        <v>42</v>
      </c>
      <c r="C230" s="8" t="str">
        <f t="shared" si="18"/>
        <v>Y</v>
      </c>
      <c r="D230" s="8" t="str">
        <f t="shared" si="19"/>
        <v>N</v>
      </c>
      <c r="E230" s="8" t="str">
        <f t="shared" si="20"/>
        <v>N</v>
      </c>
      <c r="F230" s="8" t="str">
        <f t="shared" si="21"/>
        <v>N</v>
      </c>
      <c r="G230" s="8" t="str">
        <f t="shared" si="22"/>
        <v>N</v>
      </c>
      <c r="H230" s="9"/>
      <c r="I230" s="9" t="s">
        <v>464</v>
      </c>
      <c r="J230" s="33" t="s">
        <v>49</v>
      </c>
      <c r="K230" s="10" t="s">
        <v>577</v>
      </c>
      <c r="L230" s="8" t="s">
        <v>19</v>
      </c>
      <c r="M230" s="13">
        <v>97233</v>
      </c>
      <c r="N230" s="13">
        <v>42</v>
      </c>
      <c r="O230" s="13">
        <v>2016</v>
      </c>
      <c r="P230" s="8"/>
      <c r="HW230" s="8"/>
      <c r="IJ230" s="8"/>
      <c r="IK230" s="8"/>
      <c r="IL230" s="8"/>
      <c r="IM230" s="8"/>
      <c r="IN230" s="8"/>
      <c r="IO230" s="8"/>
      <c r="IP230" s="8"/>
      <c r="IQ230" s="8"/>
      <c r="IR230" s="8"/>
      <c r="IS230" s="8"/>
      <c r="IT230" s="8"/>
      <c r="IU230" s="8"/>
      <c r="IV230" s="8"/>
      <c r="IW230" s="8"/>
      <c r="IX230" s="8"/>
      <c r="IY230" s="8"/>
      <c r="IZ230" s="8"/>
    </row>
    <row r="231" spans="1:260" s="10" customFormat="1" ht="34.5" customHeight="1" x14ac:dyDescent="0.3">
      <c r="A231" s="8" t="s">
        <v>22</v>
      </c>
      <c r="B231" s="16">
        <f t="shared" si="23"/>
        <v>209</v>
      </c>
      <c r="C231" s="8" t="str">
        <f t="shared" si="18"/>
        <v>Y</v>
      </c>
      <c r="D231" s="8" t="str">
        <f t="shared" si="19"/>
        <v>Y</v>
      </c>
      <c r="E231" s="8" t="str">
        <f t="shared" si="20"/>
        <v>Y</v>
      </c>
      <c r="F231" s="8" t="str">
        <f t="shared" si="21"/>
        <v>Y</v>
      </c>
      <c r="G231" s="8" t="str">
        <f t="shared" si="22"/>
        <v>Y</v>
      </c>
      <c r="H231" s="9" t="s">
        <v>335</v>
      </c>
      <c r="I231" s="9" t="s">
        <v>499</v>
      </c>
      <c r="J231" s="23" t="s">
        <v>33</v>
      </c>
      <c r="K231" s="10" t="s">
        <v>577</v>
      </c>
      <c r="L231" s="8" t="s">
        <v>19</v>
      </c>
      <c r="M231" s="41"/>
      <c r="N231" s="42">
        <v>209</v>
      </c>
      <c r="O231" s="15">
        <v>2012</v>
      </c>
      <c r="HX231" s="8"/>
      <c r="HZ231" s="8"/>
      <c r="IA231" s="8"/>
      <c r="IB231" s="8"/>
      <c r="ID231" s="8"/>
      <c r="IE231" s="8"/>
      <c r="IF231" s="8"/>
      <c r="IG231" s="8"/>
      <c r="IH231" s="8"/>
      <c r="II231" s="8"/>
    </row>
    <row r="232" spans="1:260" ht="34.5" customHeight="1" x14ac:dyDescent="0.3">
      <c r="A232" s="8" t="s">
        <v>22</v>
      </c>
      <c r="B232" s="16">
        <f t="shared" si="23"/>
        <v>15</v>
      </c>
      <c r="C232" s="8" t="str">
        <f t="shared" si="18"/>
        <v>N</v>
      </c>
      <c r="D232" s="8" t="str">
        <f t="shared" si="19"/>
        <v>N</v>
      </c>
      <c r="E232" s="8" t="str">
        <f t="shared" si="20"/>
        <v>N</v>
      </c>
      <c r="F232" s="8" t="str">
        <f t="shared" si="21"/>
        <v>N</v>
      </c>
      <c r="G232" s="8" t="str">
        <f t="shared" si="22"/>
        <v>N</v>
      </c>
      <c r="H232" s="9" t="s">
        <v>384</v>
      </c>
      <c r="I232" s="9" t="s">
        <v>237</v>
      </c>
      <c r="J232" s="37" t="s">
        <v>33</v>
      </c>
      <c r="K232" s="21" t="s">
        <v>577</v>
      </c>
      <c r="L232" s="8" t="s">
        <v>19</v>
      </c>
      <c r="M232" s="13">
        <v>97221</v>
      </c>
      <c r="N232" s="13">
        <v>15</v>
      </c>
      <c r="O232" s="13">
        <v>2013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X232" s="10"/>
      <c r="HY232" s="10"/>
      <c r="HZ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  <c r="IW232" s="10"/>
      <c r="IX232" s="10"/>
      <c r="IY232" s="10"/>
      <c r="IZ232" s="10"/>
    </row>
    <row r="233" spans="1:260" s="10" customFormat="1" ht="34.5" customHeight="1" x14ac:dyDescent="0.3">
      <c r="A233" s="8" t="s">
        <v>22</v>
      </c>
      <c r="B233" s="16">
        <f t="shared" si="23"/>
        <v>336</v>
      </c>
      <c r="C233" s="8" t="str">
        <f t="shared" si="18"/>
        <v>Y</v>
      </c>
      <c r="D233" s="8" t="str">
        <f t="shared" si="19"/>
        <v>Y</v>
      </c>
      <c r="E233" s="8" t="str">
        <f t="shared" si="20"/>
        <v>Y</v>
      </c>
      <c r="F233" s="8" t="str">
        <f t="shared" si="21"/>
        <v>Y</v>
      </c>
      <c r="G233" s="8" t="str">
        <f t="shared" si="22"/>
        <v>Y</v>
      </c>
      <c r="H233" s="9" t="s">
        <v>424</v>
      </c>
      <c r="I233" s="9" t="s">
        <v>425</v>
      </c>
      <c r="J233" s="35" t="s">
        <v>33</v>
      </c>
      <c r="K233" s="10" t="s">
        <v>577</v>
      </c>
      <c r="L233" s="8" t="s">
        <v>19</v>
      </c>
      <c r="M233" s="13">
        <v>97229</v>
      </c>
      <c r="N233" s="42">
        <v>336</v>
      </c>
      <c r="O233" s="15">
        <v>2013</v>
      </c>
      <c r="HM233" s="8"/>
      <c r="HP233" s="8"/>
      <c r="HQ233" s="8"/>
      <c r="HR233" s="8"/>
      <c r="HS233" s="8"/>
      <c r="HT233" s="8"/>
      <c r="HU233" s="8"/>
      <c r="HV233" s="9"/>
      <c r="IA233" s="8"/>
    </row>
    <row r="234" spans="1:260" s="10" customFormat="1" ht="34.5" customHeight="1" x14ac:dyDescent="0.3">
      <c r="A234" s="19" t="s">
        <v>22</v>
      </c>
      <c r="B234" s="16">
        <f t="shared" si="23"/>
        <v>122</v>
      </c>
      <c r="C234" s="8" t="str">
        <f t="shared" si="18"/>
        <v>Y</v>
      </c>
      <c r="D234" s="8" t="str">
        <f t="shared" si="19"/>
        <v>Y</v>
      </c>
      <c r="E234" s="8" t="str">
        <f t="shared" si="20"/>
        <v>Y</v>
      </c>
      <c r="F234" s="8" t="str">
        <f t="shared" si="21"/>
        <v>Y</v>
      </c>
      <c r="G234" s="8" t="str">
        <f t="shared" si="22"/>
        <v>N</v>
      </c>
      <c r="H234" s="9" t="s">
        <v>157</v>
      </c>
      <c r="I234" s="9" t="s">
        <v>390</v>
      </c>
      <c r="J234" s="35" t="s">
        <v>33</v>
      </c>
      <c r="K234" s="10" t="s">
        <v>577</v>
      </c>
      <c r="L234" s="16" t="s">
        <v>19</v>
      </c>
      <c r="M234" s="13">
        <v>97219</v>
      </c>
      <c r="N234" s="13">
        <v>122</v>
      </c>
      <c r="O234" s="13">
        <v>2014</v>
      </c>
      <c r="HM234" s="8"/>
      <c r="HP234" s="8"/>
      <c r="HQ234" s="8"/>
      <c r="HR234" s="8"/>
      <c r="HS234" s="8"/>
      <c r="HT234" s="8"/>
      <c r="HU234" s="8"/>
      <c r="HV234" s="9"/>
      <c r="IA234" s="8"/>
      <c r="IJ234" s="8"/>
      <c r="IK234" s="8"/>
      <c r="IL234" s="8"/>
      <c r="IM234" s="8"/>
      <c r="IN234" s="8"/>
      <c r="IO234" s="8"/>
      <c r="IP234" s="8"/>
      <c r="IQ234" s="8"/>
      <c r="IR234" s="8"/>
      <c r="IS234" s="8"/>
      <c r="IT234" s="8"/>
      <c r="IU234" s="8"/>
      <c r="IV234" s="8"/>
      <c r="IW234" s="8"/>
      <c r="IX234" s="8"/>
      <c r="IY234" s="8"/>
      <c r="IZ234" s="8"/>
    </row>
    <row r="235" spans="1:260" ht="34.5" customHeight="1" x14ac:dyDescent="0.3">
      <c r="B235" s="16">
        <f t="shared" si="23"/>
        <v>112</v>
      </c>
      <c r="C235" s="8" t="str">
        <f t="shared" si="18"/>
        <v>Y</v>
      </c>
      <c r="D235" s="8" t="str">
        <f t="shared" si="19"/>
        <v>Y</v>
      </c>
      <c r="E235" s="8" t="str">
        <f t="shared" si="20"/>
        <v>Y</v>
      </c>
      <c r="F235" s="8" t="str">
        <f t="shared" si="21"/>
        <v>Y</v>
      </c>
      <c r="G235" s="8" t="str">
        <f t="shared" si="22"/>
        <v>N</v>
      </c>
      <c r="H235" s="9" t="s">
        <v>500</v>
      </c>
      <c r="I235" s="9" t="s">
        <v>501</v>
      </c>
      <c r="J235" s="35" t="s">
        <v>33</v>
      </c>
      <c r="K235" s="10" t="s">
        <v>577</v>
      </c>
      <c r="L235" s="16" t="s">
        <v>19</v>
      </c>
      <c r="M235" s="13">
        <v>97229</v>
      </c>
      <c r="N235" s="14">
        <v>112</v>
      </c>
      <c r="O235" s="13">
        <v>2015</v>
      </c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IA235" s="10"/>
      <c r="IB235" s="10"/>
      <c r="IC235" s="10"/>
      <c r="ID235" s="10"/>
      <c r="IE235" s="10"/>
      <c r="IF235" s="10"/>
      <c r="IG235" s="10"/>
      <c r="IH235" s="10"/>
      <c r="II235" s="10"/>
    </row>
    <row r="236" spans="1:260" s="10" customFormat="1" ht="34.5" customHeight="1" x14ac:dyDescent="0.3">
      <c r="A236" s="19"/>
      <c r="B236" s="16">
        <f t="shared" si="23"/>
        <v>133</v>
      </c>
      <c r="C236" s="8" t="str">
        <f t="shared" si="18"/>
        <v>Y</v>
      </c>
      <c r="D236" s="8" t="str">
        <f t="shared" si="19"/>
        <v>Y</v>
      </c>
      <c r="E236" s="8" t="str">
        <f t="shared" si="20"/>
        <v>Y</v>
      </c>
      <c r="F236" s="8" t="str">
        <f t="shared" si="21"/>
        <v>Y</v>
      </c>
      <c r="G236" s="8" t="str">
        <f t="shared" si="22"/>
        <v>N</v>
      </c>
      <c r="H236" s="9" t="s">
        <v>465</v>
      </c>
      <c r="I236" s="9" t="s">
        <v>466</v>
      </c>
      <c r="J236" s="35" t="s">
        <v>33</v>
      </c>
      <c r="K236" s="21" t="s">
        <v>577</v>
      </c>
      <c r="L236" s="8" t="s">
        <v>19</v>
      </c>
      <c r="M236" s="13">
        <v>97219</v>
      </c>
      <c r="N236" s="13">
        <v>133</v>
      </c>
      <c r="O236" s="13">
        <v>2016</v>
      </c>
      <c r="HM236" s="8"/>
      <c r="HP236" s="8"/>
      <c r="HQ236" s="8"/>
      <c r="HR236" s="8"/>
      <c r="HS236" s="8"/>
      <c r="HT236" s="8"/>
      <c r="HU236" s="8"/>
      <c r="HV236" s="9"/>
      <c r="IB236" s="8"/>
      <c r="IC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8"/>
      <c r="IX236" s="8"/>
      <c r="IY236" s="8"/>
      <c r="IZ236" s="8"/>
    </row>
    <row r="237" spans="1:260" ht="34.5" customHeight="1" x14ac:dyDescent="0.3">
      <c r="A237" s="19" t="s">
        <v>22</v>
      </c>
      <c r="B237" s="16">
        <f t="shared" si="23"/>
        <v>152</v>
      </c>
      <c r="C237" s="8" t="str">
        <f t="shared" si="18"/>
        <v>Y</v>
      </c>
      <c r="D237" s="8" t="str">
        <f t="shared" si="19"/>
        <v>Y</v>
      </c>
      <c r="E237" s="8" t="str">
        <f t="shared" si="20"/>
        <v>Y</v>
      </c>
      <c r="F237" s="8" t="str">
        <f t="shared" si="21"/>
        <v>Y</v>
      </c>
      <c r="G237" s="8" t="str">
        <f t="shared" si="22"/>
        <v>Y</v>
      </c>
      <c r="H237" s="9" t="s">
        <v>468</v>
      </c>
      <c r="I237" s="9" t="s">
        <v>469</v>
      </c>
      <c r="J237" s="35" t="s">
        <v>33</v>
      </c>
      <c r="K237" s="21" t="s">
        <v>577</v>
      </c>
      <c r="L237" s="8" t="s">
        <v>19</v>
      </c>
      <c r="M237" s="13">
        <v>97219</v>
      </c>
      <c r="N237" s="13">
        <v>152</v>
      </c>
      <c r="O237" s="13">
        <v>2016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  <c r="II237" s="10"/>
    </row>
    <row r="238" spans="1:260" s="10" customFormat="1" ht="34.5" customHeight="1" x14ac:dyDescent="0.3">
      <c r="A238" s="8"/>
      <c r="B238" s="16">
        <f t="shared" si="23"/>
        <v>23</v>
      </c>
      <c r="C238" s="8" t="str">
        <f t="shared" si="18"/>
        <v>Y</v>
      </c>
      <c r="D238" s="8" t="str">
        <f t="shared" si="19"/>
        <v>N</v>
      </c>
      <c r="E238" s="8" t="str">
        <f t="shared" si="20"/>
        <v>N</v>
      </c>
      <c r="F238" s="8" t="str">
        <f t="shared" si="21"/>
        <v>N</v>
      </c>
      <c r="G238" s="8" t="str">
        <f t="shared" si="22"/>
        <v>N</v>
      </c>
      <c r="H238" s="9" t="s">
        <v>170</v>
      </c>
      <c r="I238" s="9" t="s">
        <v>247</v>
      </c>
      <c r="J238" s="33" t="s">
        <v>41</v>
      </c>
      <c r="K238" s="10" t="s">
        <v>578</v>
      </c>
      <c r="L238" s="16" t="s">
        <v>19</v>
      </c>
      <c r="M238" s="13">
        <v>97007</v>
      </c>
      <c r="N238" s="13">
        <v>23</v>
      </c>
      <c r="O238" s="13">
        <v>2013</v>
      </c>
      <c r="HN238" s="8"/>
      <c r="HP238" s="8"/>
      <c r="HW238" s="8"/>
      <c r="HX238" s="8"/>
      <c r="HY238" s="8"/>
      <c r="HZ238" s="8"/>
      <c r="IJ238" s="8"/>
      <c r="IK238" s="8"/>
      <c r="IL238" s="8"/>
      <c r="IM238" s="8"/>
      <c r="IN238" s="8"/>
      <c r="IO238" s="8"/>
      <c r="IP238" s="8"/>
      <c r="IQ238" s="8"/>
      <c r="IR238" s="8"/>
      <c r="IS238" s="8"/>
      <c r="IT238" s="8"/>
      <c r="IU238" s="8"/>
      <c r="IV238" s="8"/>
      <c r="IW238" s="8"/>
      <c r="IX238" s="8"/>
      <c r="IY238" s="8"/>
      <c r="IZ238" s="8"/>
    </row>
    <row r="239" spans="1:260" ht="34.5" customHeight="1" x14ac:dyDescent="0.3">
      <c r="B239" s="16">
        <f t="shared" si="23"/>
        <v>230</v>
      </c>
      <c r="C239" s="8" t="str">
        <f t="shared" si="18"/>
        <v>Y</v>
      </c>
      <c r="D239" s="8" t="str">
        <f t="shared" si="19"/>
        <v>Y</v>
      </c>
      <c r="E239" s="8" t="str">
        <f t="shared" si="20"/>
        <v>Y</v>
      </c>
      <c r="F239" s="8" t="str">
        <f t="shared" si="21"/>
        <v>Y</v>
      </c>
      <c r="G239" s="8" t="str">
        <f t="shared" si="22"/>
        <v>Y</v>
      </c>
      <c r="H239" s="9" t="s">
        <v>242</v>
      </c>
      <c r="I239" s="9" t="s">
        <v>421</v>
      </c>
      <c r="J239" s="33" t="s">
        <v>41</v>
      </c>
      <c r="K239" s="10" t="s">
        <v>578</v>
      </c>
      <c r="L239" s="16" t="s">
        <v>19</v>
      </c>
      <c r="M239" s="13">
        <v>97006</v>
      </c>
      <c r="N239" s="13">
        <v>230</v>
      </c>
      <c r="O239" s="13">
        <v>2014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N239" s="10"/>
      <c r="HO239" s="10"/>
      <c r="HV239" s="9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  <c r="II239" s="10"/>
    </row>
    <row r="240" spans="1:260" s="10" customFormat="1" ht="34.5" customHeight="1" x14ac:dyDescent="0.3">
      <c r="A240" s="8" t="s">
        <v>54</v>
      </c>
      <c r="B240" s="16">
        <f t="shared" si="23"/>
        <v>18</v>
      </c>
      <c r="C240" s="8" t="str">
        <f t="shared" si="18"/>
        <v>N</v>
      </c>
      <c r="D240" s="8" t="str">
        <f t="shared" si="19"/>
        <v>N</v>
      </c>
      <c r="E240" s="8" t="str">
        <f t="shared" si="20"/>
        <v>N</v>
      </c>
      <c r="F240" s="8" t="str">
        <f t="shared" si="21"/>
        <v>N</v>
      </c>
      <c r="G240" s="8" t="str">
        <f t="shared" si="22"/>
        <v>N</v>
      </c>
      <c r="H240" s="9" t="s">
        <v>493</v>
      </c>
      <c r="I240" s="9" t="s">
        <v>494</v>
      </c>
      <c r="J240" s="48" t="s">
        <v>34</v>
      </c>
      <c r="K240" s="10" t="s">
        <v>578</v>
      </c>
      <c r="L240" s="8" t="s">
        <v>19</v>
      </c>
      <c r="M240" s="44"/>
      <c r="N240" s="45">
        <v>18</v>
      </c>
      <c r="O240" s="13">
        <v>2014</v>
      </c>
      <c r="P240" s="8"/>
      <c r="HN240" s="8"/>
      <c r="HW240" s="8"/>
      <c r="IB240" s="8"/>
      <c r="IC240" s="8"/>
      <c r="IJ240" s="8"/>
      <c r="IK240" s="8"/>
      <c r="IL240" s="8"/>
      <c r="IM240" s="8"/>
      <c r="IN240" s="8"/>
      <c r="IO240" s="8"/>
      <c r="IP240" s="8"/>
      <c r="IQ240" s="8"/>
      <c r="IR240" s="8"/>
      <c r="IS240" s="8"/>
      <c r="IT240" s="8"/>
      <c r="IU240" s="8"/>
      <c r="IV240" s="8"/>
      <c r="IW240" s="8"/>
      <c r="IX240" s="8"/>
      <c r="IY240" s="8"/>
      <c r="IZ240" s="8"/>
    </row>
    <row r="241" spans="1:260" s="10" customFormat="1" ht="34.5" customHeight="1" x14ac:dyDescent="0.3">
      <c r="A241" s="46" t="s">
        <v>54</v>
      </c>
      <c r="B241" s="16">
        <f t="shared" si="23"/>
        <v>44</v>
      </c>
      <c r="C241" s="8" t="str">
        <f t="shared" si="18"/>
        <v>Y</v>
      </c>
      <c r="D241" s="8" t="str">
        <f t="shared" si="19"/>
        <v>N</v>
      </c>
      <c r="E241" s="8" t="str">
        <f t="shared" si="20"/>
        <v>N</v>
      </c>
      <c r="F241" s="8" t="str">
        <f t="shared" si="21"/>
        <v>N</v>
      </c>
      <c r="G241" s="8" t="str">
        <f t="shared" si="22"/>
        <v>N</v>
      </c>
      <c r="H241" s="9" t="s">
        <v>243</v>
      </c>
      <c r="I241" s="9" t="s">
        <v>492</v>
      </c>
      <c r="J241" s="11" t="s">
        <v>34</v>
      </c>
      <c r="K241" s="10" t="s">
        <v>578</v>
      </c>
      <c r="L241" s="8" t="s">
        <v>19</v>
      </c>
      <c r="M241" s="13">
        <v>97006</v>
      </c>
      <c r="N241" s="45">
        <v>44</v>
      </c>
      <c r="O241" s="13">
        <v>2014</v>
      </c>
      <c r="P241" s="8"/>
      <c r="HN241" s="8"/>
      <c r="HQ241" s="8"/>
      <c r="HR241" s="8"/>
      <c r="HS241" s="8"/>
      <c r="HT241" s="8"/>
      <c r="HU241" s="8"/>
      <c r="HW241" s="8"/>
      <c r="IB241" s="8"/>
      <c r="IC241" s="8"/>
      <c r="IJ241" s="8"/>
      <c r="IK241" s="8"/>
      <c r="IL241" s="8"/>
      <c r="IM241" s="8"/>
      <c r="IN241" s="8"/>
      <c r="IO241" s="8"/>
      <c r="IP241" s="8"/>
      <c r="IQ241" s="8"/>
      <c r="IR241" s="8"/>
      <c r="IS241" s="8"/>
      <c r="IT241" s="8"/>
      <c r="IU241" s="8"/>
      <c r="IV241" s="8"/>
      <c r="IW241" s="8"/>
      <c r="IX241" s="8"/>
      <c r="IY241" s="8"/>
      <c r="IZ241" s="8"/>
    </row>
    <row r="242" spans="1:260" ht="34.5" customHeight="1" x14ac:dyDescent="0.3">
      <c r="A242" s="8" t="s">
        <v>54</v>
      </c>
      <c r="B242" s="16">
        <f t="shared" si="23"/>
        <v>140</v>
      </c>
      <c r="C242" s="8" t="str">
        <f t="shared" si="18"/>
        <v>Y</v>
      </c>
      <c r="D242" s="8" t="str">
        <f t="shared" si="19"/>
        <v>Y</v>
      </c>
      <c r="E242" s="8" t="str">
        <f t="shared" si="20"/>
        <v>Y</v>
      </c>
      <c r="F242" s="8" t="str">
        <f t="shared" si="21"/>
        <v>Y</v>
      </c>
      <c r="G242" s="8" t="str">
        <f t="shared" si="22"/>
        <v>N</v>
      </c>
      <c r="H242" s="9" t="s">
        <v>497</v>
      </c>
      <c r="I242" s="9" t="s">
        <v>498</v>
      </c>
      <c r="J242" s="11" t="s">
        <v>34</v>
      </c>
      <c r="K242" s="10" t="s">
        <v>578</v>
      </c>
      <c r="L242" s="8" t="s">
        <v>19</v>
      </c>
      <c r="M242" s="44" t="s">
        <v>16</v>
      </c>
      <c r="N242" s="45">
        <v>140</v>
      </c>
      <c r="O242" s="13">
        <v>2014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9"/>
      <c r="HQ242" s="10"/>
      <c r="HR242" s="10"/>
      <c r="HS242" s="10"/>
      <c r="HT242" s="10"/>
      <c r="HU242" s="10"/>
      <c r="HV242" s="10"/>
      <c r="HX242" s="10"/>
      <c r="HY242" s="10"/>
      <c r="HZ242" s="10"/>
      <c r="IA242" s="10"/>
      <c r="IB242" s="10"/>
      <c r="IC242" s="10"/>
      <c r="ID242" s="10"/>
      <c r="IE242" s="10"/>
      <c r="IF242" s="10"/>
      <c r="IG242" s="10"/>
      <c r="IH242" s="10"/>
      <c r="II242" s="10"/>
    </row>
    <row r="243" spans="1:260" s="10" customFormat="1" ht="34.5" customHeight="1" x14ac:dyDescent="0.3">
      <c r="A243" s="8" t="s">
        <v>54</v>
      </c>
      <c r="B243" s="16">
        <f t="shared" si="23"/>
        <v>243</v>
      </c>
      <c r="C243" s="8" t="str">
        <f t="shared" si="18"/>
        <v>Y</v>
      </c>
      <c r="D243" s="8" t="str">
        <f t="shared" si="19"/>
        <v>Y</v>
      </c>
      <c r="E243" s="8" t="str">
        <f t="shared" si="20"/>
        <v>Y</v>
      </c>
      <c r="F243" s="8" t="str">
        <f t="shared" si="21"/>
        <v>Y</v>
      </c>
      <c r="G243" s="8" t="str">
        <f t="shared" si="22"/>
        <v>Y</v>
      </c>
      <c r="H243" s="9" t="s">
        <v>495</v>
      </c>
      <c r="I243" s="9" t="s">
        <v>496</v>
      </c>
      <c r="J243" s="11" t="s">
        <v>34</v>
      </c>
      <c r="K243" s="10" t="s">
        <v>578</v>
      </c>
      <c r="L243" s="8" t="s">
        <v>19</v>
      </c>
      <c r="M243" s="44" t="s">
        <v>53</v>
      </c>
      <c r="N243" s="45">
        <v>243</v>
      </c>
      <c r="O243" s="13">
        <v>2014</v>
      </c>
      <c r="HO243" s="8"/>
      <c r="IB243" s="8"/>
      <c r="IC243" s="8"/>
      <c r="IJ243" s="8"/>
      <c r="IK243" s="8"/>
      <c r="IL243" s="8"/>
      <c r="IM243" s="8"/>
      <c r="IN243" s="8"/>
      <c r="IO243" s="8"/>
      <c r="IP243" s="8"/>
      <c r="IQ243" s="8"/>
      <c r="IR243" s="8"/>
      <c r="IS243" s="8"/>
      <c r="IT243" s="8"/>
      <c r="IU243" s="8"/>
      <c r="IV243" s="8"/>
      <c r="IW243" s="8"/>
      <c r="IX243" s="8"/>
      <c r="IY243" s="8"/>
      <c r="IZ243" s="8"/>
    </row>
    <row r="244" spans="1:260" s="10" customFormat="1" ht="34.5" customHeight="1" x14ac:dyDescent="0.3">
      <c r="A244" s="29"/>
      <c r="B244" s="16">
        <f t="shared" si="23"/>
        <v>243</v>
      </c>
      <c r="C244" s="8" t="str">
        <f t="shared" si="18"/>
        <v>Y</v>
      </c>
      <c r="D244" s="8" t="str">
        <f t="shared" si="19"/>
        <v>Y</v>
      </c>
      <c r="E244" s="8" t="str">
        <f t="shared" si="20"/>
        <v>Y</v>
      </c>
      <c r="F244" s="8" t="str">
        <f t="shared" si="21"/>
        <v>Y</v>
      </c>
      <c r="G244" s="8" t="str">
        <f t="shared" si="22"/>
        <v>Y</v>
      </c>
      <c r="H244" s="18" t="s">
        <v>240</v>
      </c>
      <c r="I244" s="17" t="s">
        <v>459</v>
      </c>
      <c r="J244" s="33" t="s">
        <v>34</v>
      </c>
      <c r="K244" s="31" t="s">
        <v>578</v>
      </c>
      <c r="L244" s="16" t="s">
        <v>19</v>
      </c>
      <c r="M244" s="13" t="s">
        <v>53</v>
      </c>
      <c r="N244" s="13">
        <v>243</v>
      </c>
      <c r="O244" s="13">
        <v>2014</v>
      </c>
      <c r="HV244" s="9"/>
      <c r="IB244" s="8"/>
      <c r="IC244" s="8"/>
      <c r="IJ244" s="8"/>
      <c r="IK244" s="8"/>
      <c r="IL244" s="8"/>
      <c r="IM244" s="8"/>
      <c r="IN244" s="8"/>
      <c r="IO244" s="8"/>
      <c r="IP244" s="8"/>
      <c r="IQ244" s="8"/>
      <c r="IR244" s="8"/>
      <c r="IS244" s="8"/>
      <c r="IT244" s="8"/>
      <c r="IU244" s="8"/>
      <c r="IV244" s="8"/>
      <c r="IW244" s="8"/>
      <c r="IX244" s="8"/>
      <c r="IY244" s="8"/>
      <c r="IZ244" s="8"/>
    </row>
    <row r="245" spans="1:260" s="10" customFormat="1" ht="34.5" customHeight="1" x14ac:dyDescent="0.3">
      <c r="A245" s="8"/>
      <c r="B245" s="16">
        <f t="shared" si="23"/>
        <v>13</v>
      </c>
      <c r="C245" s="8" t="str">
        <f t="shared" si="18"/>
        <v>N</v>
      </c>
      <c r="D245" s="8" t="str">
        <f t="shared" si="19"/>
        <v>N</v>
      </c>
      <c r="E245" s="8" t="str">
        <f t="shared" si="20"/>
        <v>N</v>
      </c>
      <c r="F245" s="8" t="str">
        <f t="shared" si="21"/>
        <v>N</v>
      </c>
      <c r="G245" s="8" t="str">
        <f t="shared" si="22"/>
        <v>N</v>
      </c>
      <c r="H245" s="9" t="s">
        <v>92</v>
      </c>
      <c r="I245" s="9" t="s">
        <v>246</v>
      </c>
      <c r="J245" s="38" t="s">
        <v>34</v>
      </c>
      <c r="K245" s="10" t="s">
        <v>578</v>
      </c>
      <c r="L245" s="8" t="s">
        <v>19</v>
      </c>
      <c r="M245" s="13">
        <v>97007</v>
      </c>
      <c r="N245" s="13">
        <v>13</v>
      </c>
      <c r="O245" s="15">
        <v>2015</v>
      </c>
      <c r="HM245" s="8"/>
      <c r="HP245" s="8"/>
      <c r="HQ245" s="8"/>
      <c r="HR245" s="8"/>
      <c r="HS245" s="8"/>
      <c r="HT245" s="8"/>
      <c r="HU245" s="8"/>
      <c r="HV245" s="9"/>
      <c r="IA245" s="8"/>
      <c r="IJ245" s="8"/>
      <c r="IK245" s="8"/>
      <c r="IL245" s="8"/>
      <c r="IM245" s="8"/>
      <c r="IN245" s="8"/>
      <c r="IO245" s="8"/>
      <c r="IP245" s="8"/>
      <c r="IQ245" s="8"/>
      <c r="IR245" s="8"/>
      <c r="IS245" s="8"/>
      <c r="IT245" s="8"/>
      <c r="IU245" s="8"/>
      <c r="IV245" s="8"/>
      <c r="IW245" s="8"/>
      <c r="IX245" s="8"/>
      <c r="IY245" s="8"/>
      <c r="IZ245" s="8"/>
    </row>
    <row r="246" spans="1:260" ht="34.5" customHeight="1" x14ac:dyDescent="0.3">
      <c r="A246" s="19" t="s">
        <v>22</v>
      </c>
      <c r="B246" s="16">
        <f t="shared" si="23"/>
        <v>15</v>
      </c>
      <c r="C246" s="8" t="str">
        <f t="shared" si="18"/>
        <v>N</v>
      </c>
      <c r="D246" s="8" t="str">
        <f t="shared" si="19"/>
        <v>N</v>
      </c>
      <c r="E246" s="8" t="str">
        <f t="shared" si="20"/>
        <v>N</v>
      </c>
      <c r="F246" s="8" t="str">
        <f t="shared" si="21"/>
        <v>N</v>
      </c>
      <c r="G246" s="8" t="str">
        <f t="shared" si="22"/>
        <v>N</v>
      </c>
      <c r="H246" s="9" t="s">
        <v>249</v>
      </c>
      <c r="I246" s="9" t="s">
        <v>250</v>
      </c>
      <c r="J246" s="38" t="s">
        <v>34</v>
      </c>
      <c r="K246" s="10" t="s">
        <v>578</v>
      </c>
      <c r="L246" s="8" t="s">
        <v>19</v>
      </c>
      <c r="M246" s="13">
        <v>97006</v>
      </c>
      <c r="N246" s="13">
        <v>15</v>
      </c>
      <c r="O246" s="13">
        <v>2015</v>
      </c>
      <c r="HN246" s="10"/>
      <c r="HO246" s="10"/>
      <c r="HP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0"/>
      <c r="IG246" s="10"/>
      <c r="IH246" s="10"/>
      <c r="II246" s="10"/>
    </row>
    <row r="247" spans="1:260" ht="34.5" customHeight="1" x14ac:dyDescent="0.3">
      <c r="A247" s="8" t="s">
        <v>22</v>
      </c>
      <c r="B247" s="16">
        <f t="shared" si="23"/>
        <v>22</v>
      </c>
      <c r="C247" s="8" t="str">
        <f t="shared" si="18"/>
        <v>Y</v>
      </c>
      <c r="D247" s="8" t="str">
        <f t="shared" si="19"/>
        <v>N</v>
      </c>
      <c r="E247" s="8" t="str">
        <f t="shared" si="20"/>
        <v>N</v>
      </c>
      <c r="F247" s="8" t="str">
        <f t="shared" si="21"/>
        <v>N</v>
      </c>
      <c r="G247" s="8" t="str">
        <f t="shared" si="22"/>
        <v>N</v>
      </c>
      <c r="H247" s="9" t="s">
        <v>440</v>
      </c>
      <c r="I247" s="9" t="s">
        <v>441</v>
      </c>
      <c r="J247" s="36" t="s">
        <v>34</v>
      </c>
      <c r="K247" s="10" t="s">
        <v>578</v>
      </c>
      <c r="L247" s="8" t="s">
        <v>19</v>
      </c>
      <c r="M247" s="13">
        <v>97005</v>
      </c>
      <c r="N247" s="20">
        <v>22</v>
      </c>
      <c r="O247" s="13">
        <v>2015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N247" s="10"/>
      <c r="HO247" s="10"/>
      <c r="HV247" s="9"/>
      <c r="HW247" s="10"/>
      <c r="IA247" s="10"/>
    </row>
    <row r="248" spans="1:260" s="10" customFormat="1" ht="34.5" customHeight="1" x14ac:dyDescent="0.3">
      <c r="A248" s="8"/>
      <c r="B248" s="16">
        <f t="shared" si="23"/>
        <v>22</v>
      </c>
      <c r="C248" s="8" t="str">
        <f t="shared" si="18"/>
        <v>Y</v>
      </c>
      <c r="D248" s="8" t="str">
        <f t="shared" si="19"/>
        <v>N</v>
      </c>
      <c r="E248" s="8" t="str">
        <f t="shared" si="20"/>
        <v>N</v>
      </c>
      <c r="F248" s="8" t="str">
        <f t="shared" si="21"/>
        <v>N</v>
      </c>
      <c r="G248" s="8" t="str">
        <f t="shared" si="22"/>
        <v>N</v>
      </c>
      <c r="H248" s="9"/>
      <c r="I248" s="9" t="s">
        <v>248</v>
      </c>
      <c r="J248" s="38" t="s">
        <v>34</v>
      </c>
      <c r="K248" s="10" t="s">
        <v>578</v>
      </c>
      <c r="L248" s="8" t="s">
        <v>19</v>
      </c>
      <c r="M248" s="13">
        <v>97007</v>
      </c>
      <c r="N248" s="13">
        <v>22</v>
      </c>
      <c r="O248" s="13">
        <v>2015</v>
      </c>
      <c r="HV248" s="8"/>
      <c r="HX248" s="9"/>
      <c r="HY248" s="9"/>
      <c r="HZ248" s="9"/>
      <c r="IJ248" s="8"/>
      <c r="IK248" s="8"/>
      <c r="IL248" s="8"/>
      <c r="IM248" s="8"/>
      <c r="IN248" s="8"/>
      <c r="IO248" s="8"/>
      <c r="IP248" s="8"/>
      <c r="IQ248" s="8"/>
      <c r="IR248" s="8"/>
      <c r="IS248" s="8"/>
      <c r="IT248" s="8"/>
      <c r="IU248" s="8"/>
      <c r="IV248" s="8"/>
      <c r="IW248" s="8"/>
      <c r="IX248" s="8"/>
      <c r="IY248" s="8"/>
      <c r="IZ248" s="8"/>
    </row>
    <row r="249" spans="1:260" s="10" customFormat="1" ht="34.5" customHeight="1" x14ac:dyDescent="0.3">
      <c r="A249" s="8" t="s">
        <v>22</v>
      </c>
      <c r="B249" s="16">
        <f t="shared" si="23"/>
        <v>47</v>
      </c>
      <c r="C249" s="8" t="str">
        <f t="shared" si="18"/>
        <v>Y</v>
      </c>
      <c r="D249" s="8" t="str">
        <f t="shared" si="19"/>
        <v>N</v>
      </c>
      <c r="E249" s="8" t="str">
        <f t="shared" si="20"/>
        <v>N</v>
      </c>
      <c r="F249" s="8" t="str">
        <f t="shared" si="21"/>
        <v>N</v>
      </c>
      <c r="G249" s="8" t="str">
        <f t="shared" si="22"/>
        <v>N</v>
      </c>
      <c r="H249" s="9"/>
      <c r="I249" s="9" t="s">
        <v>406</v>
      </c>
      <c r="J249" s="38" t="s">
        <v>34</v>
      </c>
      <c r="K249" s="10" t="s">
        <v>578</v>
      </c>
      <c r="L249" s="8" t="s">
        <v>19</v>
      </c>
      <c r="M249" s="13">
        <v>97005</v>
      </c>
      <c r="N249" s="13">
        <v>47</v>
      </c>
      <c r="O249" s="15">
        <v>2015</v>
      </c>
      <c r="HV249" s="8"/>
      <c r="HW249" s="8"/>
      <c r="IA249" s="9"/>
      <c r="ID249" s="8"/>
      <c r="IE249" s="8"/>
      <c r="IF249" s="8"/>
      <c r="IG249" s="8"/>
      <c r="IH249" s="8"/>
      <c r="II249" s="8"/>
      <c r="IJ249" s="8"/>
      <c r="IK249" s="8"/>
      <c r="IL249" s="8"/>
      <c r="IM249" s="8"/>
      <c r="IN249" s="8"/>
      <c r="IO249" s="8"/>
      <c r="IP249" s="8"/>
      <c r="IQ249" s="8"/>
      <c r="IR249" s="8"/>
      <c r="IS249" s="8"/>
      <c r="IT249" s="8"/>
      <c r="IU249" s="8"/>
      <c r="IV249" s="8"/>
      <c r="IW249" s="8"/>
      <c r="IX249" s="8"/>
      <c r="IY249" s="8"/>
      <c r="IZ249" s="8"/>
    </row>
    <row r="250" spans="1:260" s="10" customFormat="1" ht="34.5" customHeight="1" x14ac:dyDescent="0.3">
      <c r="A250" s="8"/>
      <c r="B250" s="16">
        <f t="shared" si="23"/>
        <v>16</v>
      </c>
      <c r="C250" s="8" t="str">
        <f t="shared" si="18"/>
        <v>N</v>
      </c>
      <c r="D250" s="8" t="str">
        <f t="shared" si="19"/>
        <v>N</v>
      </c>
      <c r="E250" s="8" t="str">
        <f t="shared" si="20"/>
        <v>N</v>
      </c>
      <c r="F250" s="8" t="str">
        <f t="shared" si="21"/>
        <v>N</v>
      </c>
      <c r="G250" s="8" t="str">
        <f t="shared" si="22"/>
        <v>N</v>
      </c>
      <c r="H250" s="9" t="s">
        <v>244</v>
      </c>
      <c r="I250" s="9" t="s">
        <v>245</v>
      </c>
      <c r="J250" s="38" t="s">
        <v>34</v>
      </c>
      <c r="K250" s="10" t="s">
        <v>578</v>
      </c>
      <c r="L250" s="8" t="s">
        <v>19</v>
      </c>
      <c r="M250" s="13">
        <v>97005</v>
      </c>
      <c r="N250" s="13">
        <v>16</v>
      </c>
      <c r="O250" s="13">
        <v>2016</v>
      </c>
      <c r="HN250" s="8"/>
      <c r="HW250" s="8"/>
      <c r="IJ250" s="8"/>
      <c r="IK250" s="8"/>
      <c r="IL250" s="8"/>
      <c r="IM250" s="8"/>
      <c r="IN250" s="8"/>
      <c r="IO250" s="8"/>
      <c r="IP250" s="8"/>
      <c r="IQ250" s="8"/>
      <c r="IR250" s="8"/>
      <c r="IS250" s="8"/>
      <c r="IT250" s="8"/>
      <c r="IU250" s="8"/>
      <c r="IV250" s="8"/>
      <c r="IW250" s="8"/>
      <c r="IX250" s="8"/>
      <c r="IY250" s="8"/>
      <c r="IZ250" s="8"/>
    </row>
    <row r="251" spans="1:260" s="10" customFormat="1" ht="34.5" customHeight="1" x14ac:dyDescent="0.3">
      <c r="A251" s="8"/>
      <c r="B251" s="16">
        <f t="shared" si="23"/>
        <v>150</v>
      </c>
      <c r="C251" s="8" t="str">
        <f t="shared" si="18"/>
        <v>Y</v>
      </c>
      <c r="D251" s="8" t="str">
        <f t="shared" si="19"/>
        <v>Y</v>
      </c>
      <c r="E251" s="8" t="str">
        <f t="shared" si="20"/>
        <v>Y</v>
      </c>
      <c r="F251" s="8" t="str">
        <f t="shared" si="21"/>
        <v>Y</v>
      </c>
      <c r="G251" s="8" t="str">
        <f t="shared" si="22"/>
        <v>N</v>
      </c>
      <c r="H251" s="9" t="s">
        <v>5</v>
      </c>
      <c r="I251" s="9" t="s">
        <v>398</v>
      </c>
      <c r="J251" s="33" t="s">
        <v>34</v>
      </c>
      <c r="K251" s="10" t="s">
        <v>578</v>
      </c>
      <c r="L251" s="8" t="s">
        <v>19</v>
      </c>
      <c r="M251" s="13">
        <v>97005</v>
      </c>
      <c r="N251" s="13">
        <v>150</v>
      </c>
      <c r="O251" s="13">
        <v>2016</v>
      </c>
      <c r="HQ251" s="8"/>
      <c r="HR251" s="8"/>
      <c r="HS251" s="8"/>
      <c r="HT251" s="8"/>
      <c r="HU251" s="8"/>
      <c r="HV251" s="8"/>
      <c r="HW251" s="8"/>
      <c r="HX251" s="8"/>
      <c r="HY251" s="8"/>
      <c r="HZ251" s="8"/>
      <c r="IA251" s="8"/>
      <c r="IJ251" s="8"/>
      <c r="IK251" s="8"/>
      <c r="IL251" s="8"/>
      <c r="IM251" s="8"/>
      <c r="IN251" s="8"/>
      <c r="IO251" s="8"/>
      <c r="IP251" s="8"/>
      <c r="IQ251" s="8"/>
      <c r="IR251" s="8"/>
      <c r="IS251" s="8"/>
      <c r="IT251" s="8"/>
      <c r="IU251" s="8"/>
      <c r="IV251" s="8"/>
      <c r="IW251" s="8"/>
      <c r="IX251" s="8"/>
      <c r="IY251" s="8"/>
      <c r="IZ251" s="8"/>
    </row>
    <row r="252" spans="1:260" s="10" customFormat="1" ht="34.5" customHeight="1" x14ac:dyDescent="0.3">
      <c r="A252" s="8"/>
      <c r="B252" s="16">
        <f t="shared" si="23"/>
        <v>150</v>
      </c>
      <c r="C252" s="8" t="str">
        <f t="shared" si="18"/>
        <v>Y</v>
      </c>
      <c r="D252" s="8" t="str">
        <f t="shared" si="19"/>
        <v>Y</v>
      </c>
      <c r="E252" s="8" t="str">
        <f t="shared" si="20"/>
        <v>Y</v>
      </c>
      <c r="F252" s="8" t="str">
        <f t="shared" si="21"/>
        <v>Y</v>
      </c>
      <c r="G252" s="8" t="str">
        <f t="shared" si="22"/>
        <v>N</v>
      </c>
      <c r="H252" s="9" t="s">
        <v>73</v>
      </c>
      <c r="I252" s="9" t="s">
        <v>398</v>
      </c>
      <c r="J252" s="33" t="s">
        <v>34</v>
      </c>
      <c r="K252" s="10" t="s">
        <v>578</v>
      </c>
      <c r="L252" s="8" t="s">
        <v>19</v>
      </c>
      <c r="M252" s="13">
        <v>97005</v>
      </c>
      <c r="N252" s="13">
        <v>150</v>
      </c>
      <c r="O252" s="13">
        <v>2016</v>
      </c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B252" s="8"/>
      <c r="IC252" s="8"/>
      <c r="IJ252" s="8"/>
      <c r="IK252" s="8"/>
      <c r="IL252" s="8"/>
      <c r="IM252" s="8"/>
      <c r="IN252" s="8"/>
      <c r="IO252" s="8"/>
      <c r="IP252" s="8"/>
      <c r="IQ252" s="8"/>
      <c r="IR252" s="8"/>
      <c r="IS252" s="8"/>
      <c r="IT252" s="8"/>
      <c r="IU252" s="8"/>
      <c r="IV252" s="8"/>
      <c r="IW252" s="8"/>
      <c r="IX252" s="8"/>
      <c r="IY252" s="8"/>
      <c r="IZ252" s="8"/>
    </row>
    <row r="253" spans="1:260" ht="34.5" customHeight="1" x14ac:dyDescent="0.3">
      <c r="B253" s="16">
        <f t="shared" si="23"/>
        <v>208</v>
      </c>
      <c r="C253" s="8" t="str">
        <f t="shared" si="18"/>
        <v>Y</v>
      </c>
      <c r="D253" s="8" t="str">
        <f t="shared" si="19"/>
        <v>Y</v>
      </c>
      <c r="E253" s="8" t="str">
        <f t="shared" si="20"/>
        <v>Y</v>
      </c>
      <c r="F253" s="8" t="str">
        <f t="shared" si="21"/>
        <v>Y</v>
      </c>
      <c r="G253" s="8" t="str">
        <f t="shared" si="22"/>
        <v>Y</v>
      </c>
      <c r="H253" s="9" t="s">
        <v>470</v>
      </c>
      <c r="I253" s="9" t="s">
        <v>471</v>
      </c>
      <c r="J253" s="36" t="s">
        <v>34</v>
      </c>
      <c r="K253" s="10" t="s">
        <v>578</v>
      </c>
      <c r="L253" s="8" t="s">
        <v>19</v>
      </c>
      <c r="M253" s="13">
        <v>97229</v>
      </c>
      <c r="N253" s="13">
        <v>208</v>
      </c>
      <c r="O253" s="15">
        <v>2016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N253" s="10"/>
      <c r="HO253" s="10"/>
      <c r="HV253" s="9"/>
      <c r="HW253" s="10"/>
      <c r="HX253" s="10"/>
      <c r="HY253" s="10"/>
      <c r="HZ253" s="10"/>
      <c r="IA253" s="10"/>
      <c r="IB253" s="10"/>
      <c r="IC253" s="10"/>
      <c r="ID253" s="10"/>
      <c r="IE253" s="10"/>
      <c r="IF253" s="10"/>
      <c r="IG253" s="10"/>
      <c r="IH253" s="10"/>
      <c r="II253" s="10"/>
    </row>
    <row r="254" spans="1:260" s="10" customFormat="1" ht="34.5" customHeight="1" x14ac:dyDescent="0.3">
      <c r="A254" s="8"/>
      <c r="B254" s="16">
        <f t="shared" si="23"/>
        <v>250</v>
      </c>
      <c r="C254" s="8" t="str">
        <f t="shared" si="18"/>
        <v>Y</v>
      </c>
      <c r="D254" s="8" t="str">
        <f t="shared" si="19"/>
        <v>Y</v>
      </c>
      <c r="E254" s="8" t="str">
        <f t="shared" si="20"/>
        <v>Y</v>
      </c>
      <c r="F254" s="8" t="str">
        <f t="shared" si="21"/>
        <v>Y</v>
      </c>
      <c r="G254" s="8" t="str">
        <f t="shared" si="22"/>
        <v>Y</v>
      </c>
      <c r="H254" s="9" t="s">
        <v>399</v>
      </c>
      <c r="I254" s="9" t="s">
        <v>398</v>
      </c>
      <c r="J254" s="33" t="s">
        <v>34</v>
      </c>
      <c r="K254" s="10" t="s">
        <v>578</v>
      </c>
      <c r="L254" s="8" t="s">
        <v>19</v>
      </c>
      <c r="M254" s="13">
        <v>97005</v>
      </c>
      <c r="N254" s="13">
        <v>250</v>
      </c>
      <c r="O254" s="13">
        <v>2016</v>
      </c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8"/>
      <c r="CX254" s="8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8"/>
      <c r="DN254" s="8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8"/>
      <c r="DZ254" s="8"/>
      <c r="EA254" s="8"/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8"/>
      <c r="EX254" s="8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8"/>
      <c r="FJ254" s="8"/>
      <c r="FK254" s="8"/>
      <c r="FL254" s="8"/>
      <c r="FM254" s="8"/>
      <c r="FN254" s="8"/>
      <c r="FO254" s="8"/>
      <c r="FP254" s="8"/>
      <c r="FQ254" s="8"/>
      <c r="FR254" s="8"/>
      <c r="FS254" s="8"/>
      <c r="FT254" s="8"/>
      <c r="FU254" s="8"/>
      <c r="FV254" s="8"/>
      <c r="FW254" s="8"/>
      <c r="FX254" s="8"/>
      <c r="FY254" s="8"/>
      <c r="FZ254" s="8"/>
      <c r="GA254" s="8"/>
      <c r="GB254" s="8"/>
      <c r="GC254" s="8"/>
      <c r="GD254" s="8"/>
      <c r="GE254" s="8"/>
      <c r="GF254" s="8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8"/>
      <c r="HM254" s="8"/>
      <c r="HN254" s="8"/>
      <c r="HX254" s="9"/>
      <c r="HY254" s="9"/>
      <c r="HZ254" s="9"/>
      <c r="ID254" s="8"/>
      <c r="IE254" s="8"/>
      <c r="IF254" s="8"/>
      <c r="IG254" s="8"/>
      <c r="IH254" s="8"/>
      <c r="II254" s="8"/>
      <c r="IJ254" s="8"/>
      <c r="IK254" s="8"/>
      <c r="IL254" s="8"/>
      <c r="IM254" s="8"/>
      <c r="IN254" s="8"/>
      <c r="IO254" s="8"/>
      <c r="IP254" s="8"/>
      <c r="IQ254" s="8"/>
      <c r="IR254" s="8"/>
      <c r="IS254" s="8"/>
      <c r="IT254" s="8"/>
      <c r="IU254" s="8"/>
      <c r="IV254" s="8"/>
      <c r="IW254" s="8"/>
      <c r="IX254" s="8"/>
      <c r="IY254" s="8"/>
      <c r="IZ254" s="8"/>
    </row>
    <row r="255" spans="1:260" s="10" customFormat="1" ht="34.5" customHeight="1" x14ac:dyDescent="0.3">
      <c r="A255" s="8"/>
      <c r="B255" s="16">
        <f t="shared" si="23"/>
        <v>460</v>
      </c>
      <c r="C255" s="8" t="str">
        <f t="shared" si="18"/>
        <v>Y</v>
      </c>
      <c r="D255" s="8" t="str">
        <f t="shared" si="19"/>
        <v>Y</v>
      </c>
      <c r="E255" s="8" t="str">
        <f t="shared" si="20"/>
        <v>Y</v>
      </c>
      <c r="F255" s="8" t="str">
        <f t="shared" si="21"/>
        <v>Y</v>
      </c>
      <c r="G255" s="8" t="str">
        <f t="shared" si="22"/>
        <v>Y</v>
      </c>
      <c r="H255" s="9" t="s">
        <v>400</v>
      </c>
      <c r="I255" s="9" t="s">
        <v>398</v>
      </c>
      <c r="J255" s="33" t="s">
        <v>34</v>
      </c>
      <c r="K255" s="10" t="s">
        <v>578</v>
      </c>
      <c r="L255" s="8" t="s">
        <v>19</v>
      </c>
      <c r="M255" s="13">
        <v>97005</v>
      </c>
      <c r="N255" s="13">
        <v>460</v>
      </c>
      <c r="O255" s="13">
        <v>2016</v>
      </c>
      <c r="HM255" s="8"/>
      <c r="HP255" s="8"/>
      <c r="HQ255" s="8"/>
      <c r="HR255" s="8"/>
      <c r="HS255" s="8"/>
      <c r="HT255" s="8"/>
      <c r="HU255" s="8"/>
      <c r="HV255" s="9"/>
      <c r="IJ255" s="8"/>
      <c r="IK255" s="8"/>
      <c r="IL255" s="8"/>
      <c r="IM255" s="8"/>
      <c r="IN255" s="8"/>
      <c r="IO255" s="8"/>
      <c r="IP255" s="8"/>
      <c r="IQ255" s="8"/>
      <c r="IR255" s="8"/>
      <c r="IS255" s="8"/>
      <c r="IT255" s="8"/>
      <c r="IU255" s="8"/>
      <c r="IV255" s="8"/>
      <c r="IW255" s="8"/>
      <c r="IX255" s="8"/>
      <c r="IY255" s="8"/>
      <c r="IZ255" s="8"/>
    </row>
    <row r="256" spans="1:260" s="10" customFormat="1" ht="34.5" customHeight="1" x14ac:dyDescent="0.3">
      <c r="A256" s="8"/>
      <c r="B256" s="16">
        <f t="shared" si="23"/>
        <v>565</v>
      </c>
      <c r="C256" s="8" t="str">
        <f t="shared" si="18"/>
        <v>Y</v>
      </c>
      <c r="D256" s="8" t="str">
        <f t="shared" si="19"/>
        <v>Y</v>
      </c>
      <c r="E256" s="8" t="str">
        <f t="shared" si="20"/>
        <v>Y</v>
      </c>
      <c r="F256" s="8" t="str">
        <f t="shared" si="21"/>
        <v>Y</v>
      </c>
      <c r="G256" s="8" t="str">
        <f t="shared" si="22"/>
        <v>Y</v>
      </c>
      <c r="H256" s="9" t="s">
        <v>401</v>
      </c>
      <c r="I256" s="9" t="s">
        <v>398</v>
      </c>
      <c r="J256" s="33" t="s">
        <v>34</v>
      </c>
      <c r="K256" s="10" t="s">
        <v>578</v>
      </c>
      <c r="L256" s="8" t="s">
        <v>19</v>
      </c>
      <c r="M256" s="13">
        <v>97005</v>
      </c>
      <c r="N256" s="13">
        <v>565</v>
      </c>
      <c r="O256" s="13">
        <v>2016</v>
      </c>
      <c r="P256" s="8"/>
      <c r="HP256" s="8"/>
      <c r="HQ256" s="8"/>
      <c r="HR256" s="8"/>
      <c r="HS256" s="8"/>
      <c r="HT256" s="8"/>
      <c r="HU256" s="8"/>
      <c r="HV256" s="8"/>
      <c r="HW256" s="8"/>
      <c r="ID256" s="8"/>
      <c r="IE256" s="8"/>
      <c r="IF256" s="8"/>
      <c r="IG256" s="8"/>
      <c r="IH256" s="8"/>
      <c r="II256" s="8"/>
      <c r="IJ256" s="8"/>
      <c r="IK256" s="8"/>
      <c r="IL256" s="8"/>
      <c r="IM256" s="8"/>
      <c r="IN256" s="8"/>
      <c r="IO256" s="8"/>
      <c r="IP256" s="8"/>
      <c r="IQ256" s="8"/>
      <c r="IR256" s="8"/>
      <c r="IS256" s="8"/>
      <c r="IT256" s="8"/>
      <c r="IU256" s="8"/>
      <c r="IV256" s="8"/>
      <c r="IW256" s="8"/>
      <c r="IX256" s="8"/>
      <c r="IY256" s="8"/>
      <c r="IZ256" s="8"/>
    </row>
    <row r="257" spans="1:260" s="10" customFormat="1" ht="34.5" customHeight="1" x14ac:dyDescent="0.3">
      <c r="A257" s="8"/>
      <c r="B257" s="16">
        <f t="shared" si="23"/>
        <v>600</v>
      </c>
      <c r="C257" s="8" t="str">
        <f t="shared" si="18"/>
        <v>Y</v>
      </c>
      <c r="D257" s="8" t="str">
        <f t="shared" si="19"/>
        <v>Y</v>
      </c>
      <c r="E257" s="8" t="str">
        <f t="shared" si="20"/>
        <v>Y</v>
      </c>
      <c r="F257" s="8" t="str">
        <f t="shared" si="21"/>
        <v>Y</v>
      </c>
      <c r="G257" s="8" t="str">
        <f t="shared" si="22"/>
        <v>Y</v>
      </c>
      <c r="H257" s="9" t="s">
        <v>402</v>
      </c>
      <c r="I257" s="9" t="s">
        <v>398</v>
      </c>
      <c r="J257" s="33" t="s">
        <v>34</v>
      </c>
      <c r="K257" s="10" t="s">
        <v>578</v>
      </c>
      <c r="L257" s="8" t="s">
        <v>19</v>
      </c>
      <c r="M257" s="13">
        <v>97005</v>
      </c>
      <c r="N257" s="13">
        <v>600</v>
      </c>
      <c r="O257" s="13">
        <v>2016</v>
      </c>
      <c r="HM257" s="8"/>
      <c r="HP257" s="8"/>
      <c r="HQ257" s="8"/>
      <c r="HR257" s="8"/>
      <c r="HS257" s="8"/>
      <c r="HT257" s="8"/>
      <c r="HU257" s="8"/>
      <c r="HV257" s="9"/>
      <c r="IA257" s="8"/>
      <c r="ID257" s="8"/>
      <c r="IE257" s="8"/>
      <c r="IF257" s="8"/>
      <c r="IG257" s="8"/>
      <c r="IH257" s="8"/>
      <c r="II257" s="8"/>
      <c r="IJ257" s="8"/>
      <c r="IK257" s="8"/>
      <c r="IL257" s="8"/>
      <c r="IM257" s="8"/>
      <c r="IN257" s="8"/>
      <c r="IO257" s="8"/>
      <c r="IP257" s="8"/>
      <c r="IQ257" s="8"/>
      <c r="IR257" s="8"/>
      <c r="IS257" s="8"/>
      <c r="IT257" s="8"/>
      <c r="IU257" s="8"/>
      <c r="IV257" s="8"/>
      <c r="IW257" s="8"/>
      <c r="IX257" s="8"/>
      <c r="IY257" s="8"/>
      <c r="IZ257" s="8"/>
    </row>
    <row r="258" spans="1:260" s="10" customFormat="1" ht="34.5" customHeight="1" x14ac:dyDescent="0.3">
      <c r="A258" s="8" t="s">
        <v>22</v>
      </c>
      <c r="B258" s="16">
        <f t="shared" si="23"/>
        <v>41</v>
      </c>
      <c r="C258" s="8" t="str">
        <f t="shared" ref="C258:C278" si="24">IF($B258&gt;20,"Y","N")</f>
        <v>Y</v>
      </c>
      <c r="D258" s="8" t="str">
        <f t="shared" ref="D258:D278" si="25">IF($B258&gt;50,"Y","N")</f>
        <v>N</v>
      </c>
      <c r="E258" s="8" t="str">
        <f t="shared" ref="E258:E278" si="26">IF($B258&gt;80,"Y","N")</f>
        <v>N</v>
      </c>
      <c r="F258" s="8" t="str">
        <f t="shared" ref="F258:F278" si="27">IF($B258&gt;100,"Y","N")</f>
        <v>N</v>
      </c>
      <c r="G258" s="8" t="str">
        <f t="shared" ref="G258:G278" si="28">IF($B258&gt;150,"Y","N")</f>
        <v>N</v>
      </c>
      <c r="H258" s="9" t="s">
        <v>264</v>
      </c>
      <c r="I258" s="9" t="s">
        <v>311</v>
      </c>
      <c r="J258" s="33" t="s">
        <v>51</v>
      </c>
      <c r="K258" s="10" t="s">
        <v>578</v>
      </c>
      <c r="L258" s="8" t="s">
        <v>19</v>
      </c>
      <c r="M258" s="13">
        <v>97113</v>
      </c>
      <c r="N258" s="13">
        <v>41</v>
      </c>
      <c r="O258" s="13">
        <v>2015</v>
      </c>
      <c r="HM258" s="8"/>
      <c r="HO258" s="8"/>
      <c r="HQ258" s="8"/>
      <c r="HR258" s="8"/>
      <c r="HS258" s="8"/>
      <c r="HT258" s="8"/>
      <c r="HU258" s="8"/>
      <c r="HW258" s="8"/>
      <c r="IJ258" s="8"/>
      <c r="IK258" s="8"/>
      <c r="IL258" s="8"/>
      <c r="IM258" s="8"/>
      <c r="IN258" s="8"/>
      <c r="IO258" s="8"/>
      <c r="IP258" s="8"/>
      <c r="IQ258" s="8"/>
      <c r="IR258" s="8"/>
      <c r="IS258" s="8"/>
      <c r="IT258" s="8"/>
      <c r="IU258" s="8"/>
      <c r="IV258" s="8"/>
      <c r="IW258" s="8"/>
      <c r="IX258" s="8"/>
      <c r="IY258" s="8"/>
      <c r="IZ258" s="8"/>
    </row>
    <row r="259" spans="1:260" ht="34.5" customHeight="1" x14ac:dyDescent="0.3">
      <c r="A259" s="19" t="s">
        <v>22</v>
      </c>
      <c r="B259" s="16">
        <f t="shared" si="23"/>
        <v>24</v>
      </c>
      <c r="C259" s="8" t="str">
        <f t="shared" si="24"/>
        <v>Y</v>
      </c>
      <c r="D259" s="8" t="str">
        <f t="shared" si="25"/>
        <v>N</v>
      </c>
      <c r="E259" s="8" t="str">
        <f t="shared" si="26"/>
        <v>N</v>
      </c>
      <c r="F259" s="8" t="str">
        <f t="shared" si="27"/>
        <v>N</v>
      </c>
      <c r="G259" s="8" t="str">
        <f t="shared" si="28"/>
        <v>N</v>
      </c>
      <c r="H259" s="9" t="s">
        <v>143</v>
      </c>
      <c r="I259" s="9" t="s">
        <v>144</v>
      </c>
      <c r="J259" s="33" t="s">
        <v>11</v>
      </c>
      <c r="K259" s="10" t="s">
        <v>578</v>
      </c>
      <c r="L259" s="16" t="s">
        <v>19</v>
      </c>
      <c r="M259" s="13">
        <v>97116</v>
      </c>
      <c r="N259" s="13">
        <v>24</v>
      </c>
      <c r="O259" s="13">
        <v>2015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  <c r="DH259" s="10"/>
      <c r="DI259" s="10"/>
      <c r="DJ259" s="10"/>
      <c r="DK259" s="10"/>
      <c r="DL259" s="10"/>
      <c r="DM259" s="10"/>
      <c r="DN259" s="10"/>
      <c r="DO259" s="10"/>
      <c r="DP259" s="10"/>
      <c r="DQ259" s="10"/>
      <c r="DR259" s="10"/>
      <c r="DS259" s="10"/>
      <c r="DT259" s="10"/>
      <c r="DU259" s="10"/>
      <c r="DV259" s="10"/>
      <c r="DW259" s="10"/>
      <c r="DX259" s="10"/>
      <c r="DY259" s="10"/>
      <c r="DZ259" s="10"/>
      <c r="EA259" s="10"/>
      <c r="EB259" s="10"/>
      <c r="EC259" s="10"/>
      <c r="ED259" s="10"/>
      <c r="EE259" s="10"/>
      <c r="EF259" s="10"/>
      <c r="EG259" s="10"/>
      <c r="EH259" s="10"/>
      <c r="EI259" s="10"/>
      <c r="EJ259" s="10"/>
      <c r="EK259" s="10"/>
      <c r="EL259" s="10"/>
      <c r="EM259" s="10"/>
      <c r="EN259" s="10"/>
      <c r="EO259" s="10"/>
      <c r="EP259" s="10"/>
      <c r="EQ259" s="10"/>
      <c r="ER259" s="10"/>
      <c r="ES259" s="10"/>
      <c r="ET259" s="10"/>
      <c r="EU259" s="10"/>
      <c r="EV259" s="10"/>
      <c r="EW259" s="10"/>
      <c r="EX259" s="10"/>
      <c r="EY259" s="10"/>
      <c r="EZ259" s="10"/>
      <c r="FA259" s="10"/>
      <c r="FB259" s="10"/>
      <c r="FC259" s="10"/>
      <c r="FD259" s="10"/>
      <c r="FE259" s="10"/>
      <c r="FF259" s="10"/>
      <c r="FG259" s="10"/>
      <c r="FH259" s="10"/>
      <c r="FI259" s="10"/>
      <c r="FJ259" s="10"/>
      <c r="FK259" s="10"/>
      <c r="FL259" s="10"/>
      <c r="FM259" s="10"/>
      <c r="FN259" s="10"/>
      <c r="FO259" s="10"/>
      <c r="FP259" s="10"/>
      <c r="FQ259" s="10"/>
      <c r="FR259" s="10"/>
      <c r="FS259" s="10"/>
      <c r="FT259" s="10"/>
      <c r="FU259" s="10"/>
      <c r="FV259" s="10"/>
      <c r="FW259" s="10"/>
      <c r="FX259" s="10"/>
      <c r="FY259" s="10"/>
      <c r="FZ259" s="10"/>
      <c r="GA259" s="10"/>
      <c r="GB259" s="10"/>
      <c r="GC259" s="10"/>
      <c r="GD259" s="10"/>
      <c r="GE259" s="10"/>
      <c r="GF259" s="10"/>
      <c r="GG259" s="10"/>
      <c r="GH259" s="10"/>
      <c r="GI259" s="10"/>
      <c r="GJ259" s="10"/>
      <c r="GK259" s="10"/>
      <c r="GL259" s="10"/>
      <c r="GM259" s="10"/>
      <c r="GN259" s="10"/>
      <c r="GO259" s="10"/>
      <c r="GP259" s="10"/>
      <c r="GQ259" s="10"/>
      <c r="GR259" s="10"/>
      <c r="GS259" s="10"/>
      <c r="GT259" s="10"/>
      <c r="GU259" s="10"/>
      <c r="GV259" s="10"/>
      <c r="GW259" s="10"/>
      <c r="GX259" s="10"/>
      <c r="GY259" s="10"/>
      <c r="GZ259" s="10"/>
      <c r="HA259" s="10"/>
      <c r="HB259" s="10"/>
      <c r="HC259" s="10"/>
      <c r="HD259" s="10"/>
      <c r="HE259" s="10"/>
      <c r="HF259" s="10"/>
      <c r="HG259" s="10"/>
      <c r="HH259" s="10"/>
      <c r="HI259" s="10"/>
      <c r="HJ259" s="10"/>
      <c r="HK259" s="10"/>
      <c r="HL259" s="10"/>
      <c r="HM259" s="10"/>
      <c r="HN259" s="10"/>
      <c r="HP259" s="10"/>
      <c r="HQ259" s="10"/>
      <c r="HR259" s="10"/>
      <c r="HS259" s="10"/>
      <c r="HT259" s="10"/>
      <c r="HU259" s="10"/>
      <c r="HV259" s="10"/>
      <c r="HW259" s="9"/>
      <c r="HX259" s="10"/>
      <c r="HY259" s="10"/>
      <c r="HZ259" s="10"/>
      <c r="IA259" s="10"/>
      <c r="ID259" s="10"/>
      <c r="IE259" s="10"/>
      <c r="IF259" s="10"/>
      <c r="IG259" s="10"/>
      <c r="IH259" s="10"/>
      <c r="II259" s="10"/>
    </row>
    <row r="260" spans="1:260" s="10" customFormat="1" ht="34.5" customHeight="1" x14ac:dyDescent="0.3">
      <c r="A260" s="8" t="s">
        <v>22</v>
      </c>
      <c r="B260" s="16">
        <f t="shared" si="23"/>
        <v>45</v>
      </c>
      <c r="C260" s="8" t="str">
        <f t="shared" si="24"/>
        <v>Y</v>
      </c>
      <c r="D260" s="8" t="str">
        <f t="shared" si="25"/>
        <v>N</v>
      </c>
      <c r="E260" s="8" t="str">
        <f t="shared" si="26"/>
        <v>N</v>
      </c>
      <c r="F260" s="8" t="str">
        <f t="shared" si="27"/>
        <v>N</v>
      </c>
      <c r="G260" s="8" t="str">
        <f t="shared" si="28"/>
        <v>N</v>
      </c>
      <c r="H260" s="9" t="s">
        <v>254</v>
      </c>
      <c r="I260" s="9" t="s">
        <v>256</v>
      </c>
      <c r="J260" s="33" t="s">
        <v>26</v>
      </c>
      <c r="K260" s="10" t="s">
        <v>578</v>
      </c>
      <c r="L260" s="8" t="s">
        <v>19</v>
      </c>
      <c r="M260" s="15">
        <v>97124</v>
      </c>
      <c r="N260" s="20">
        <v>45</v>
      </c>
      <c r="O260" s="15">
        <v>2013</v>
      </c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N260" s="8"/>
      <c r="HV260" s="8"/>
      <c r="HW260" s="8"/>
      <c r="IA260" s="8"/>
    </row>
    <row r="261" spans="1:260" s="10" customFormat="1" ht="34.5" customHeight="1" x14ac:dyDescent="0.3">
      <c r="A261" s="8"/>
      <c r="B261" s="16">
        <f t="shared" si="23"/>
        <v>178</v>
      </c>
      <c r="C261" s="8" t="str">
        <f t="shared" si="24"/>
        <v>Y</v>
      </c>
      <c r="D261" s="8" t="str">
        <f t="shared" si="25"/>
        <v>Y</v>
      </c>
      <c r="E261" s="8" t="str">
        <f t="shared" si="26"/>
        <v>Y</v>
      </c>
      <c r="F261" s="8" t="str">
        <f t="shared" si="27"/>
        <v>Y</v>
      </c>
      <c r="G261" s="8" t="str">
        <f t="shared" si="28"/>
        <v>Y</v>
      </c>
      <c r="H261" s="9" t="s">
        <v>121</v>
      </c>
      <c r="I261" s="9" t="s">
        <v>122</v>
      </c>
      <c r="J261" s="33" t="s">
        <v>26</v>
      </c>
      <c r="K261" s="10" t="s">
        <v>578</v>
      </c>
      <c r="L261" s="8" t="s">
        <v>19</v>
      </c>
      <c r="M261" s="13">
        <v>97006</v>
      </c>
      <c r="N261" s="13">
        <v>178</v>
      </c>
      <c r="O261" s="13">
        <v>2013</v>
      </c>
      <c r="HM261" s="8"/>
      <c r="HP261" s="8"/>
      <c r="HQ261" s="8"/>
      <c r="HR261" s="8"/>
      <c r="HS261" s="8"/>
      <c r="HT261" s="8"/>
      <c r="HU261" s="8"/>
      <c r="HV261" s="9"/>
    </row>
    <row r="262" spans="1:260" s="10" customFormat="1" ht="34.5" customHeight="1" x14ac:dyDescent="0.3">
      <c r="A262" s="8"/>
      <c r="B262" s="16">
        <f t="shared" ref="B262:B278" si="29">IF(N262="",0,N262)</f>
        <v>191</v>
      </c>
      <c r="C262" s="8" t="str">
        <f t="shared" si="24"/>
        <v>Y</v>
      </c>
      <c r="D262" s="8" t="str">
        <f t="shared" si="25"/>
        <v>Y</v>
      </c>
      <c r="E262" s="8" t="str">
        <f t="shared" si="26"/>
        <v>Y</v>
      </c>
      <c r="F262" s="8" t="str">
        <f t="shared" si="27"/>
        <v>Y</v>
      </c>
      <c r="G262" s="8" t="str">
        <f t="shared" si="28"/>
        <v>Y</v>
      </c>
      <c r="H262" s="9" t="s">
        <v>251</v>
      </c>
      <c r="I262" s="9" t="s">
        <v>260</v>
      </c>
      <c r="J262" s="33" t="s">
        <v>26</v>
      </c>
      <c r="K262" s="10" t="s">
        <v>578</v>
      </c>
      <c r="L262" s="8" t="s">
        <v>19</v>
      </c>
      <c r="M262" s="13">
        <v>97123</v>
      </c>
      <c r="N262" s="13">
        <v>191</v>
      </c>
      <c r="O262" s="13">
        <v>2013</v>
      </c>
      <c r="P262" s="8"/>
      <c r="HN262" s="8"/>
      <c r="HP262" s="8"/>
      <c r="HW262" s="9"/>
      <c r="HX262" s="8"/>
      <c r="HY262" s="8"/>
      <c r="HZ262" s="8"/>
      <c r="IA262" s="8"/>
    </row>
    <row r="263" spans="1:260" s="10" customFormat="1" ht="34.5" customHeight="1" x14ac:dyDescent="0.3">
      <c r="A263" s="8"/>
      <c r="B263" s="16">
        <f t="shared" si="29"/>
        <v>193</v>
      </c>
      <c r="C263" s="8" t="str">
        <f t="shared" si="24"/>
        <v>Y</v>
      </c>
      <c r="D263" s="8" t="str">
        <f t="shared" si="25"/>
        <v>Y</v>
      </c>
      <c r="E263" s="8" t="str">
        <f t="shared" si="26"/>
        <v>Y</v>
      </c>
      <c r="F263" s="8" t="str">
        <f t="shared" si="27"/>
        <v>Y</v>
      </c>
      <c r="G263" s="8" t="str">
        <f t="shared" si="28"/>
        <v>Y</v>
      </c>
      <c r="H263" s="9" t="s">
        <v>148</v>
      </c>
      <c r="I263" s="9" t="s">
        <v>137</v>
      </c>
      <c r="J263" s="33" t="s">
        <v>26</v>
      </c>
      <c r="K263" s="10" t="s">
        <v>578</v>
      </c>
      <c r="L263" s="8" t="s">
        <v>19</v>
      </c>
      <c r="M263" s="13">
        <v>97124</v>
      </c>
      <c r="N263" s="13">
        <v>193</v>
      </c>
      <c r="O263" s="13">
        <v>2013</v>
      </c>
      <c r="HM263" s="8"/>
      <c r="HP263" s="8"/>
      <c r="HQ263" s="8"/>
      <c r="HR263" s="8"/>
      <c r="HS263" s="8"/>
      <c r="HT263" s="8"/>
      <c r="HU263" s="8"/>
      <c r="HV263" s="9"/>
      <c r="IB263" s="8"/>
      <c r="IC263" s="8"/>
      <c r="IJ263" s="8"/>
      <c r="IK263" s="8"/>
      <c r="IL263" s="8"/>
      <c r="IM263" s="8"/>
      <c r="IN263" s="8"/>
      <c r="IO263" s="8"/>
      <c r="IP263" s="8"/>
      <c r="IQ263" s="8"/>
      <c r="IR263" s="8"/>
      <c r="IS263" s="8"/>
      <c r="IT263" s="8"/>
      <c r="IU263" s="8"/>
      <c r="IV263" s="8"/>
      <c r="IW263" s="8"/>
      <c r="IX263" s="8"/>
      <c r="IY263" s="8"/>
      <c r="IZ263" s="8"/>
    </row>
    <row r="264" spans="1:260" s="10" customFormat="1" ht="34.5" customHeight="1" x14ac:dyDescent="0.3">
      <c r="A264" s="29"/>
      <c r="B264" s="16">
        <f t="shared" si="29"/>
        <v>193</v>
      </c>
      <c r="C264" s="8" t="str">
        <f t="shared" si="24"/>
        <v>Y</v>
      </c>
      <c r="D264" s="8" t="str">
        <f t="shared" si="25"/>
        <v>Y</v>
      </c>
      <c r="E264" s="8" t="str">
        <f t="shared" si="26"/>
        <v>Y</v>
      </c>
      <c r="F264" s="8" t="str">
        <f t="shared" si="27"/>
        <v>Y</v>
      </c>
      <c r="G264" s="8" t="str">
        <f t="shared" si="28"/>
        <v>Y</v>
      </c>
      <c r="H264" s="18" t="s">
        <v>422</v>
      </c>
      <c r="I264" s="18" t="s">
        <v>423</v>
      </c>
      <c r="J264" s="33" t="s">
        <v>26</v>
      </c>
      <c r="K264" s="10" t="s">
        <v>578</v>
      </c>
      <c r="L264" s="8" t="s">
        <v>19</v>
      </c>
      <c r="M264" s="15" t="s">
        <v>53</v>
      </c>
      <c r="N264" s="13">
        <v>193</v>
      </c>
      <c r="O264" s="15">
        <v>2013</v>
      </c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  <c r="BM264" s="8"/>
      <c r="BN264" s="8"/>
      <c r="BO264" s="8"/>
      <c r="BP264" s="8"/>
      <c r="BQ264" s="8"/>
      <c r="BR264" s="8"/>
      <c r="BS264" s="8"/>
      <c r="BT264" s="8"/>
      <c r="BU264" s="8"/>
      <c r="BV264" s="8"/>
      <c r="BW264" s="8"/>
      <c r="BX264" s="8"/>
      <c r="BY264" s="8"/>
      <c r="BZ264" s="8"/>
      <c r="CA264" s="8"/>
      <c r="CB264" s="8"/>
      <c r="CC264" s="8"/>
      <c r="CD264" s="8"/>
      <c r="CE264" s="8"/>
      <c r="CF264" s="8"/>
      <c r="CG264" s="8"/>
      <c r="CH264" s="8"/>
      <c r="CI264" s="8"/>
      <c r="CJ264" s="8"/>
      <c r="CK264" s="8"/>
      <c r="CL264" s="8"/>
      <c r="CM264" s="8"/>
      <c r="CN264" s="8"/>
      <c r="CO264" s="8"/>
      <c r="CP264" s="8"/>
      <c r="CQ264" s="8"/>
      <c r="CR264" s="8"/>
      <c r="CS264" s="8"/>
      <c r="CT264" s="8"/>
      <c r="CU264" s="8"/>
      <c r="CV264" s="8"/>
      <c r="CW264" s="8"/>
      <c r="CX264" s="8"/>
      <c r="CY264" s="8"/>
      <c r="CZ264" s="8"/>
      <c r="DA264" s="8"/>
      <c r="DB264" s="8"/>
      <c r="DC264" s="8"/>
      <c r="DD264" s="8"/>
      <c r="DE264" s="8"/>
      <c r="DF264" s="8"/>
      <c r="DG264" s="8"/>
      <c r="DH264" s="8"/>
      <c r="DI264" s="8"/>
      <c r="DJ264" s="8"/>
      <c r="DK264" s="8"/>
      <c r="DL264" s="8"/>
      <c r="DM264" s="8"/>
      <c r="DN264" s="8"/>
      <c r="DO264" s="8"/>
      <c r="DP264" s="8"/>
      <c r="DQ264" s="8"/>
      <c r="DR264" s="8"/>
      <c r="DS264" s="8"/>
      <c r="DT264" s="8"/>
      <c r="DU264" s="8"/>
      <c r="DV264" s="8"/>
      <c r="DW264" s="8"/>
      <c r="DX264" s="8"/>
      <c r="DY264" s="8"/>
      <c r="DZ264" s="8"/>
      <c r="EA264" s="8"/>
      <c r="EB264" s="8"/>
      <c r="EC264" s="8"/>
      <c r="ED264" s="8"/>
      <c r="EE264" s="8"/>
      <c r="EF264" s="8"/>
      <c r="EG264" s="8"/>
      <c r="EH264" s="8"/>
      <c r="EI264" s="8"/>
      <c r="EJ264" s="8"/>
      <c r="EK264" s="8"/>
      <c r="EL264" s="8"/>
      <c r="EM264" s="8"/>
      <c r="EN264" s="8"/>
      <c r="EO264" s="8"/>
      <c r="EP264" s="8"/>
      <c r="EQ264" s="8"/>
      <c r="ER264" s="8"/>
      <c r="ES264" s="8"/>
      <c r="ET264" s="8"/>
      <c r="EU264" s="8"/>
      <c r="EV264" s="8"/>
      <c r="EW264" s="8"/>
      <c r="EX264" s="8"/>
      <c r="EY264" s="8"/>
      <c r="EZ264" s="8"/>
      <c r="FA264" s="8"/>
      <c r="FB264" s="8"/>
      <c r="FC264" s="8"/>
      <c r="FD264" s="8"/>
      <c r="FE264" s="8"/>
      <c r="FF264" s="8"/>
      <c r="FG264" s="8"/>
      <c r="FH264" s="8"/>
      <c r="FI264" s="8"/>
      <c r="FJ264" s="8"/>
      <c r="FK264" s="8"/>
      <c r="FL264" s="8"/>
      <c r="FM264" s="8"/>
      <c r="FN264" s="8"/>
      <c r="FO264" s="8"/>
      <c r="FP264" s="8"/>
      <c r="FQ264" s="8"/>
      <c r="FR264" s="8"/>
      <c r="FS264" s="8"/>
      <c r="FT264" s="8"/>
      <c r="FU264" s="8"/>
      <c r="FV264" s="8"/>
      <c r="FW264" s="8"/>
      <c r="FX264" s="8"/>
      <c r="FY264" s="8"/>
      <c r="FZ264" s="8"/>
      <c r="GA264" s="8"/>
      <c r="GB264" s="8"/>
      <c r="GC264" s="8"/>
      <c r="GD264" s="8"/>
      <c r="GE264" s="8"/>
      <c r="GF264" s="8"/>
      <c r="GG264" s="8"/>
      <c r="GH264" s="8"/>
      <c r="GI264" s="8"/>
      <c r="GJ264" s="8"/>
      <c r="GK264" s="8"/>
      <c r="GL264" s="8"/>
      <c r="GM264" s="8"/>
      <c r="GN264" s="8"/>
      <c r="GO264" s="8"/>
      <c r="GP264" s="8"/>
      <c r="GQ264" s="8"/>
      <c r="GR264" s="8"/>
      <c r="GS264" s="8"/>
      <c r="GT264" s="8"/>
      <c r="GU264" s="8"/>
      <c r="GV264" s="8"/>
      <c r="GW264" s="8"/>
      <c r="GX264" s="8"/>
      <c r="GY264" s="8"/>
      <c r="GZ264" s="8"/>
      <c r="HA264" s="8"/>
      <c r="HB264" s="8"/>
      <c r="HC264" s="8"/>
      <c r="HD264" s="8"/>
      <c r="HE264" s="8"/>
      <c r="HF264" s="8"/>
      <c r="HG264" s="8"/>
      <c r="HH264" s="8"/>
      <c r="HI264" s="8"/>
      <c r="HJ264" s="8"/>
      <c r="HK264" s="8"/>
      <c r="HL264" s="8"/>
      <c r="HO264" s="8"/>
    </row>
    <row r="265" spans="1:260" s="10" customFormat="1" ht="34.5" customHeight="1" x14ac:dyDescent="0.3">
      <c r="A265" s="8"/>
      <c r="B265" s="16">
        <f t="shared" si="29"/>
        <v>71</v>
      </c>
      <c r="C265" s="8" t="str">
        <f t="shared" si="24"/>
        <v>Y</v>
      </c>
      <c r="D265" s="8" t="str">
        <f t="shared" si="25"/>
        <v>Y</v>
      </c>
      <c r="E265" s="8" t="str">
        <f t="shared" si="26"/>
        <v>N</v>
      </c>
      <c r="F265" s="8" t="str">
        <f t="shared" si="27"/>
        <v>N</v>
      </c>
      <c r="G265" s="8" t="str">
        <f t="shared" si="28"/>
        <v>N</v>
      </c>
      <c r="H265" s="9" t="s">
        <v>292</v>
      </c>
      <c r="I265" s="9" t="s">
        <v>259</v>
      </c>
      <c r="J265" s="33" t="s">
        <v>26</v>
      </c>
      <c r="K265" s="10" t="s">
        <v>578</v>
      </c>
      <c r="L265" s="8" t="s">
        <v>19</v>
      </c>
      <c r="M265" s="13">
        <v>97123</v>
      </c>
      <c r="N265" s="13">
        <v>71</v>
      </c>
      <c r="O265" s="13">
        <v>2014</v>
      </c>
      <c r="HW265" s="8"/>
      <c r="IJ265" s="8"/>
      <c r="IK265" s="8"/>
      <c r="IL265" s="8"/>
      <c r="IM265" s="8"/>
      <c r="IN265" s="8"/>
      <c r="IO265" s="8"/>
      <c r="IP265" s="8"/>
      <c r="IQ265" s="8"/>
      <c r="IR265" s="8"/>
      <c r="IS265" s="8"/>
      <c r="IT265" s="8"/>
      <c r="IU265" s="8"/>
      <c r="IV265" s="8"/>
      <c r="IW265" s="8"/>
      <c r="IX265" s="8"/>
      <c r="IY265" s="8"/>
      <c r="IZ265" s="8"/>
    </row>
    <row r="266" spans="1:260" s="10" customFormat="1" ht="34.5" customHeight="1" x14ac:dyDescent="0.3">
      <c r="A266" s="8" t="s">
        <v>54</v>
      </c>
      <c r="B266" s="16">
        <f t="shared" si="29"/>
        <v>71</v>
      </c>
      <c r="C266" s="8" t="str">
        <f t="shared" si="24"/>
        <v>Y</v>
      </c>
      <c r="D266" s="8" t="str">
        <f t="shared" si="25"/>
        <v>Y</v>
      </c>
      <c r="E266" s="8" t="str">
        <f t="shared" si="26"/>
        <v>N</v>
      </c>
      <c r="F266" s="8" t="str">
        <f t="shared" si="27"/>
        <v>N</v>
      </c>
      <c r="G266" s="8" t="str">
        <f t="shared" si="28"/>
        <v>N</v>
      </c>
      <c r="H266" s="9" t="s">
        <v>490</v>
      </c>
      <c r="I266" s="9" t="s">
        <v>491</v>
      </c>
      <c r="J266" s="23" t="s">
        <v>26</v>
      </c>
      <c r="K266" s="8" t="s">
        <v>578</v>
      </c>
      <c r="L266" s="8" t="s">
        <v>19</v>
      </c>
      <c r="M266" s="41" t="s">
        <v>55</v>
      </c>
      <c r="N266" s="42">
        <v>71</v>
      </c>
      <c r="O266" s="15">
        <v>2014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  <c r="BH266" s="8"/>
      <c r="BI266" s="8"/>
      <c r="BJ266" s="8"/>
      <c r="BK266" s="8"/>
      <c r="BL266" s="8"/>
      <c r="BM266" s="8"/>
      <c r="BN266" s="8"/>
      <c r="BO266" s="8"/>
      <c r="BP266" s="8"/>
      <c r="BQ266" s="8"/>
      <c r="BR266" s="8"/>
      <c r="BS266" s="8"/>
      <c r="BT266" s="8"/>
      <c r="BU266" s="8"/>
      <c r="BV266" s="8"/>
      <c r="BW266" s="8"/>
      <c r="BX266" s="8"/>
      <c r="BY266" s="8"/>
      <c r="BZ266" s="8"/>
      <c r="CA266" s="8"/>
      <c r="CB266" s="8"/>
      <c r="CC266" s="8"/>
      <c r="CD266" s="8"/>
      <c r="CE266" s="8"/>
      <c r="CF266" s="8"/>
      <c r="CG266" s="8"/>
      <c r="CH266" s="8"/>
      <c r="CI266" s="8"/>
      <c r="CJ266" s="8"/>
      <c r="CK266" s="8"/>
      <c r="CL266" s="8"/>
      <c r="CM266" s="8"/>
      <c r="CN266" s="8"/>
      <c r="CO266" s="8"/>
      <c r="CP266" s="8"/>
      <c r="CQ266" s="8"/>
      <c r="CR266" s="8"/>
      <c r="CS266" s="8"/>
      <c r="CT266" s="8"/>
      <c r="CU266" s="8"/>
      <c r="CV266" s="8"/>
      <c r="CW266" s="8"/>
      <c r="CX266" s="8"/>
      <c r="CY266" s="8"/>
      <c r="CZ266" s="8"/>
      <c r="DA266" s="8"/>
      <c r="DB266" s="8"/>
      <c r="DC266" s="8"/>
      <c r="DD266" s="8"/>
      <c r="DE266" s="8"/>
      <c r="DF266" s="8"/>
      <c r="DG266" s="8"/>
      <c r="DH266" s="8"/>
      <c r="DI266" s="8"/>
      <c r="DJ266" s="8"/>
      <c r="DK266" s="8"/>
      <c r="DL266" s="8"/>
      <c r="DM266" s="8"/>
      <c r="DN266" s="8"/>
      <c r="DO266" s="8"/>
      <c r="DP266" s="8"/>
      <c r="DQ266" s="8"/>
      <c r="DR266" s="8"/>
      <c r="DS266" s="8"/>
      <c r="DT266" s="8"/>
      <c r="DU266" s="8"/>
      <c r="DV266" s="8"/>
      <c r="DW266" s="8"/>
      <c r="DX266" s="8"/>
      <c r="DY266" s="8"/>
      <c r="DZ266" s="8"/>
      <c r="EA266" s="8"/>
      <c r="EB266" s="8"/>
      <c r="EC266" s="8"/>
      <c r="ED266" s="8"/>
      <c r="EE266" s="8"/>
      <c r="EF266" s="8"/>
      <c r="EG266" s="8"/>
      <c r="EH266" s="8"/>
      <c r="EI266" s="8"/>
      <c r="EJ266" s="8"/>
      <c r="EK266" s="8"/>
      <c r="EL266" s="8"/>
      <c r="EM266" s="8"/>
      <c r="EN266" s="8"/>
      <c r="EO266" s="8"/>
      <c r="EP266" s="8"/>
      <c r="EQ266" s="8"/>
      <c r="ER266" s="8"/>
      <c r="ES266" s="8"/>
      <c r="ET266" s="8"/>
      <c r="EU266" s="8"/>
      <c r="EV266" s="8"/>
      <c r="EW266" s="8"/>
      <c r="EX266" s="8"/>
      <c r="EY266" s="8"/>
      <c r="EZ266" s="8"/>
      <c r="FA266" s="8"/>
      <c r="FB266" s="8"/>
      <c r="FC266" s="8"/>
      <c r="FD266" s="8"/>
      <c r="FE266" s="8"/>
      <c r="FF266" s="8"/>
      <c r="FG266" s="8"/>
      <c r="FH266" s="8"/>
      <c r="FI266" s="8"/>
      <c r="FJ266" s="8"/>
      <c r="FK266" s="8"/>
      <c r="FL266" s="8"/>
      <c r="FM266" s="8"/>
      <c r="FN266" s="8"/>
      <c r="FO266" s="8"/>
      <c r="FP266" s="8"/>
      <c r="FQ266" s="8"/>
      <c r="FR266" s="8"/>
      <c r="FS266" s="8"/>
      <c r="FT266" s="8"/>
      <c r="FU266" s="8"/>
      <c r="FV266" s="8"/>
      <c r="FW266" s="8"/>
      <c r="FX266" s="8"/>
      <c r="FY266" s="8"/>
      <c r="FZ266" s="8"/>
      <c r="GA266" s="8"/>
      <c r="GB266" s="8"/>
      <c r="GC266" s="8"/>
      <c r="GD266" s="8"/>
      <c r="GE266" s="8"/>
      <c r="GF266" s="8"/>
      <c r="GG266" s="8"/>
      <c r="GH266" s="8"/>
      <c r="GI266" s="8"/>
      <c r="GJ266" s="8"/>
      <c r="GK266" s="8"/>
      <c r="GL266" s="8"/>
      <c r="GM266" s="8"/>
      <c r="GN266" s="8"/>
      <c r="GO266" s="8"/>
      <c r="GP266" s="8"/>
      <c r="GQ266" s="8"/>
      <c r="GR266" s="8"/>
      <c r="GS266" s="8"/>
      <c r="GT266" s="8"/>
      <c r="GU266" s="8"/>
      <c r="GV266" s="8"/>
      <c r="GW266" s="8"/>
      <c r="GX266" s="8"/>
      <c r="GY266" s="8"/>
      <c r="GZ266" s="8"/>
      <c r="HA266" s="8"/>
      <c r="HB266" s="8"/>
      <c r="HC266" s="8"/>
      <c r="HD266" s="8"/>
      <c r="HE266" s="8"/>
      <c r="HF266" s="8"/>
      <c r="HG266" s="8"/>
      <c r="HH266" s="8"/>
      <c r="HI266" s="8"/>
      <c r="HJ266" s="8"/>
      <c r="HK266" s="8"/>
      <c r="HL266" s="8"/>
      <c r="HM266" s="8"/>
      <c r="HN266" s="8"/>
      <c r="HO266" s="8"/>
      <c r="HP266" s="8"/>
      <c r="HQ266" s="8"/>
      <c r="HR266" s="8"/>
      <c r="HS266" s="8"/>
      <c r="HT266" s="8"/>
      <c r="HU266" s="8"/>
      <c r="HV266" s="8"/>
      <c r="HW266" s="8"/>
      <c r="HX266" s="8"/>
      <c r="HY266" s="8"/>
      <c r="HZ266" s="8"/>
      <c r="IA266" s="8"/>
      <c r="IB266" s="8"/>
      <c r="IC266" s="8"/>
      <c r="IJ266" s="8"/>
      <c r="IK266" s="8"/>
      <c r="IL266" s="8"/>
      <c r="IM266" s="8"/>
      <c r="IN266" s="8"/>
      <c r="IO266" s="8"/>
      <c r="IP266" s="8"/>
      <c r="IQ266" s="8"/>
      <c r="IR266" s="8"/>
      <c r="IS266" s="8"/>
      <c r="IT266" s="8"/>
      <c r="IU266" s="8"/>
      <c r="IV266" s="8"/>
      <c r="IW266" s="8"/>
      <c r="IX266" s="8"/>
      <c r="IY266" s="8"/>
      <c r="IZ266" s="8"/>
    </row>
    <row r="267" spans="1:260" s="10" customFormat="1" ht="34.5" customHeight="1" x14ac:dyDescent="0.3">
      <c r="A267" s="8"/>
      <c r="B267" s="16">
        <f t="shared" si="29"/>
        <v>203</v>
      </c>
      <c r="C267" s="8" t="str">
        <f t="shared" si="24"/>
        <v>Y</v>
      </c>
      <c r="D267" s="8" t="str">
        <f t="shared" si="25"/>
        <v>Y</v>
      </c>
      <c r="E267" s="8" t="str">
        <f t="shared" si="26"/>
        <v>Y</v>
      </c>
      <c r="F267" s="8" t="str">
        <f t="shared" si="27"/>
        <v>Y</v>
      </c>
      <c r="G267" s="8" t="str">
        <f t="shared" si="28"/>
        <v>Y</v>
      </c>
      <c r="H267" s="9" t="s">
        <v>255</v>
      </c>
      <c r="I267" s="9" t="s">
        <v>258</v>
      </c>
      <c r="J267" s="33" t="s">
        <v>26</v>
      </c>
      <c r="K267" s="10" t="s">
        <v>578</v>
      </c>
      <c r="L267" s="8" t="s">
        <v>19</v>
      </c>
      <c r="M267" s="15">
        <v>97124</v>
      </c>
      <c r="N267" s="20">
        <v>203</v>
      </c>
      <c r="O267" s="15">
        <v>2014</v>
      </c>
      <c r="HP267" s="8"/>
      <c r="HV267" s="8"/>
      <c r="IJ267" s="8"/>
      <c r="IK267" s="8"/>
      <c r="IL267" s="8"/>
      <c r="IM267" s="8"/>
      <c r="IN267" s="8"/>
      <c r="IO267" s="8"/>
      <c r="IP267" s="8"/>
      <c r="IQ267" s="8"/>
      <c r="IR267" s="8"/>
      <c r="IS267" s="8"/>
      <c r="IT267" s="8"/>
      <c r="IU267" s="8"/>
      <c r="IV267" s="8"/>
      <c r="IW267" s="8"/>
      <c r="IX267" s="8"/>
      <c r="IY267" s="8"/>
      <c r="IZ267" s="8"/>
    </row>
    <row r="268" spans="1:260" s="10" customFormat="1" ht="34.5" customHeight="1" x14ac:dyDescent="0.3">
      <c r="A268" s="8" t="s">
        <v>22</v>
      </c>
      <c r="B268" s="16">
        <f t="shared" si="29"/>
        <v>304</v>
      </c>
      <c r="C268" s="8" t="str">
        <f t="shared" si="24"/>
        <v>Y</v>
      </c>
      <c r="D268" s="8" t="str">
        <f t="shared" si="25"/>
        <v>Y</v>
      </c>
      <c r="E268" s="8" t="str">
        <f t="shared" si="26"/>
        <v>Y</v>
      </c>
      <c r="F268" s="8" t="str">
        <f t="shared" si="27"/>
        <v>Y</v>
      </c>
      <c r="G268" s="8" t="str">
        <f t="shared" si="28"/>
        <v>Y</v>
      </c>
      <c r="H268" s="9" t="s">
        <v>329</v>
      </c>
      <c r="I268" s="9" t="s">
        <v>257</v>
      </c>
      <c r="J268" s="33" t="s">
        <v>26</v>
      </c>
      <c r="K268" s="10" t="s">
        <v>578</v>
      </c>
      <c r="L268" s="8" t="s">
        <v>19</v>
      </c>
      <c r="M268" s="15">
        <v>97124</v>
      </c>
      <c r="N268" s="20">
        <v>304</v>
      </c>
      <c r="O268" s="15">
        <v>2014</v>
      </c>
      <c r="HM268" s="8"/>
      <c r="HO268" s="8"/>
      <c r="HP268" s="8"/>
      <c r="IJ268" s="8"/>
      <c r="IK268" s="8"/>
      <c r="IL268" s="8"/>
      <c r="IM268" s="8"/>
      <c r="IN268" s="8"/>
      <c r="IO268" s="8"/>
      <c r="IP268" s="8"/>
      <c r="IQ268" s="8"/>
      <c r="IR268" s="8"/>
      <c r="IS268" s="8"/>
      <c r="IT268" s="8"/>
      <c r="IU268" s="8"/>
      <c r="IV268" s="8"/>
      <c r="IW268" s="8"/>
      <c r="IX268" s="8"/>
      <c r="IY268" s="8"/>
      <c r="IZ268" s="8"/>
    </row>
    <row r="269" spans="1:260" s="10" customFormat="1" ht="34.5" customHeight="1" x14ac:dyDescent="0.3">
      <c r="A269" s="8" t="s">
        <v>22</v>
      </c>
      <c r="B269" s="16">
        <f t="shared" si="29"/>
        <v>57</v>
      </c>
      <c r="C269" s="8" t="str">
        <f t="shared" si="24"/>
        <v>Y</v>
      </c>
      <c r="D269" s="8" t="str">
        <f t="shared" si="25"/>
        <v>Y</v>
      </c>
      <c r="E269" s="8" t="str">
        <f t="shared" si="26"/>
        <v>N</v>
      </c>
      <c r="F269" s="8" t="str">
        <f t="shared" si="27"/>
        <v>N</v>
      </c>
      <c r="G269" s="8" t="str">
        <f t="shared" si="28"/>
        <v>N</v>
      </c>
      <c r="H269" s="9" t="s">
        <v>253</v>
      </c>
      <c r="I269" s="9" t="s">
        <v>252</v>
      </c>
      <c r="J269" s="33" t="s">
        <v>26</v>
      </c>
      <c r="K269" s="10" t="s">
        <v>578</v>
      </c>
      <c r="L269" s="8" t="s">
        <v>19</v>
      </c>
      <c r="M269" s="15">
        <v>97124</v>
      </c>
      <c r="N269" s="20">
        <v>57</v>
      </c>
      <c r="O269" s="15">
        <v>2015</v>
      </c>
      <c r="HM269" s="8"/>
      <c r="HP269" s="8"/>
      <c r="HQ269" s="8"/>
      <c r="HR269" s="8"/>
      <c r="HS269" s="8"/>
      <c r="HT269" s="8"/>
      <c r="HU269" s="8"/>
      <c r="HV269" s="9"/>
      <c r="IJ269" s="8"/>
      <c r="IK269" s="8"/>
      <c r="IL269" s="8"/>
      <c r="IM269" s="8"/>
      <c r="IN269" s="8"/>
      <c r="IO269" s="8"/>
      <c r="IP269" s="8"/>
      <c r="IQ269" s="8"/>
      <c r="IR269" s="8"/>
      <c r="IS269" s="8"/>
      <c r="IT269" s="8"/>
      <c r="IU269" s="8"/>
      <c r="IV269" s="8"/>
      <c r="IW269" s="8"/>
      <c r="IX269" s="8"/>
      <c r="IY269" s="8"/>
      <c r="IZ269" s="8"/>
    </row>
    <row r="270" spans="1:260" s="10" customFormat="1" ht="34.5" customHeight="1" x14ac:dyDescent="0.3">
      <c r="A270" s="8" t="s">
        <v>22</v>
      </c>
      <c r="B270" s="16">
        <f t="shared" si="29"/>
        <v>99</v>
      </c>
      <c r="C270" s="8" t="str">
        <f t="shared" si="24"/>
        <v>Y</v>
      </c>
      <c r="D270" s="8" t="str">
        <f t="shared" si="25"/>
        <v>Y</v>
      </c>
      <c r="E270" s="8" t="str">
        <f t="shared" si="26"/>
        <v>Y</v>
      </c>
      <c r="F270" s="8" t="str">
        <f t="shared" si="27"/>
        <v>N</v>
      </c>
      <c r="G270" s="8" t="str">
        <f t="shared" si="28"/>
        <v>N</v>
      </c>
      <c r="H270" s="9" t="s">
        <v>261</v>
      </c>
      <c r="I270" s="9" t="s">
        <v>262</v>
      </c>
      <c r="J270" s="33" t="s">
        <v>26</v>
      </c>
      <c r="K270" s="10" t="s">
        <v>578</v>
      </c>
      <c r="L270" s="8" t="s">
        <v>19</v>
      </c>
      <c r="M270" s="13">
        <v>97123</v>
      </c>
      <c r="N270" s="13">
        <v>99</v>
      </c>
      <c r="O270" s="13">
        <v>2015</v>
      </c>
      <c r="HM270" s="8"/>
      <c r="HP270" s="8"/>
      <c r="HQ270" s="8"/>
      <c r="HR270" s="8"/>
      <c r="HS270" s="8"/>
      <c r="HT270" s="8"/>
      <c r="HU270" s="8"/>
      <c r="HV270" s="9"/>
      <c r="IA270" s="8"/>
      <c r="IJ270" s="8"/>
      <c r="IK270" s="8"/>
      <c r="IL270" s="8"/>
      <c r="IM270" s="8"/>
      <c r="IN270" s="8"/>
      <c r="IO270" s="8"/>
      <c r="IP270" s="8"/>
      <c r="IQ270" s="8"/>
      <c r="IR270" s="8"/>
      <c r="IS270" s="8"/>
      <c r="IT270" s="8"/>
      <c r="IU270" s="8"/>
      <c r="IV270" s="8"/>
      <c r="IW270" s="8"/>
      <c r="IX270" s="8"/>
      <c r="IY270" s="8"/>
      <c r="IZ270" s="8"/>
    </row>
    <row r="271" spans="1:260" s="10" customFormat="1" ht="34.5" customHeight="1" x14ac:dyDescent="0.3">
      <c r="A271" s="8"/>
      <c r="B271" s="16">
        <f t="shared" si="29"/>
        <v>265</v>
      </c>
      <c r="C271" s="8" t="str">
        <f t="shared" si="24"/>
        <v>Y</v>
      </c>
      <c r="D271" s="8" t="str">
        <f t="shared" si="25"/>
        <v>Y</v>
      </c>
      <c r="E271" s="8" t="str">
        <f t="shared" si="26"/>
        <v>Y</v>
      </c>
      <c r="F271" s="8" t="str">
        <f t="shared" si="27"/>
        <v>Y</v>
      </c>
      <c r="G271" s="8" t="str">
        <f t="shared" si="28"/>
        <v>Y</v>
      </c>
      <c r="H271" s="9" t="s">
        <v>487</v>
      </c>
      <c r="I271" s="9" t="s">
        <v>263</v>
      </c>
      <c r="J271" s="33" t="s">
        <v>26</v>
      </c>
      <c r="K271" s="10" t="s">
        <v>578</v>
      </c>
      <c r="L271" s="8" t="s">
        <v>19</v>
      </c>
      <c r="M271" s="13">
        <v>97123</v>
      </c>
      <c r="N271" s="13">
        <v>265</v>
      </c>
      <c r="O271" s="13">
        <v>2015</v>
      </c>
      <c r="HM271" s="8"/>
      <c r="HW271" s="8"/>
      <c r="IJ271" s="8"/>
      <c r="IK271" s="8"/>
      <c r="IL271" s="8"/>
      <c r="IM271" s="8"/>
      <c r="IN271" s="8"/>
      <c r="IO271" s="8"/>
      <c r="IP271" s="8"/>
      <c r="IQ271" s="8"/>
      <c r="IR271" s="8"/>
      <c r="IS271" s="8"/>
      <c r="IT271" s="8"/>
      <c r="IU271" s="8"/>
      <c r="IV271" s="8"/>
      <c r="IW271" s="8"/>
      <c r="IX271" s="8"/>
      <c r="IY271" s="8"/>
      <c r="IZ271" s="8"/>
    </row>
    <row r="272" spans="1:260" s="10" customFormat="1" ht="34.5" customHeight="1" x14ac:dyDescent="0.3">
      <c r="A272" s="8"/>
      <c r="B272" s="16">
        <f t="shared" si="29"/>
        <v>312</v>
      </c>
      <c r="C272" s="8" t="str">
        <f t="shared" si="24"/>
        <v>Y</v>
      </c>
      <c r="D272" s="8" t="str">
        <f t="shared" si="25"/>
        <v>Y</v>
      </c>
      <c r="E272" s="8" t="str">
        <f t="shared" si="26"/>
        <v>Y</v>
      </c>
      <c r="F272" s="8" t="str">
        <f t="shared" si="27"/>
        <v>Y</v>
      </c>
      <c r="G272" s="8" t="str">
        <f t="shared" si="28"/>
        <v>Y</v>
      </c>
      <c r="H272" s="9"/>
      <c r="I272" s="9" t="s">
        <v>241</v>
      </c>
      <c r="J272" s="33" t="s">
        <v>26</v>
      </c>
      <c r="K272" s="10" t="s">
        <v>578</v>
      </c>
      <c r="L272" s="8" t="s">
        <v>19</v>
      </c>
      <c r="M272" s="13">
        <v>97006</v>
      </c>
      <c r="N272" s="13">
        <v>312</v>
      </c>
      <c r="O272" s="15">
        <v>2015</v>
      </c>
      <c r="HM272" s="8"/>
      <c r="HP272" s="8"/>
      <c r="HQ272" s="8"/>
      <c r="HR272" s="8"/>
      <c r="HS272" s="8"/>
      <c r="HT272" s="8"/>
      <c r="HU272" s="8"/>
      <c r="HV272" s="9"/>
      <c r="IA272" s="8"/>
      <c r="ID272" s="8"/>
      <c r="IE272" s="8"/>
      <c r="IF272" s="8"/>
      <c r="IG272" s="8"/>
      <c r="IH272" s="8"/>
      <c r="II272" s="8"/>
      <c r="IJ272" s="8"/>
      <c r="IK272" s="8"/>
      <c r="IL272" s="8"/>
      <c r="IM272" s="8"/>
      <c r="IN272" s="8"/>
      <c r="IO272" s="8"/>
      <c r="IP272" s="8"/>
      <c r="IQ272" s="8"/>
      <c r="IR272" s="8"/>
      <c r="IS272" s="8"/>
      <c r="IT272" s="8"/>
      <c r="IU272" s="8"/>
      <c r="IV272" s="8"/>
      <c r="IW272" s="8"/>
      <c r="IX272" s="8"/>
      <c r="IY272" s="8"/>
      <c r="IZ272" s="8"/>
    </row>
    <row r="273" spans="1:260" s="10" customFormat="1" ht="34.5" customHeight="1" x14ac:dyDescent="0.3">
      <c r="A273" s="19"/>
      <c r="B273" s="16">
        <f t="shared" si="29"/>
        <v>242</v>
      </c>
      <c r="C273" s="8" t="str">
        <f t="shared" si="24"/>
        <v>Y</v>
      </c>
      <c r="D273" s="8" t="str">
        <f t="shared" si="25"/>
        <v>Y</v>
      </c>
      <c r="E273" s="8" t="str">
        <f t="shared" si="26"/>
        <v>Y</v>
      </c>
      <c r="F273" s="8" t="str">
        <f t="shared" si="27"/>
        <v>Y</v>
      </c>
      <c r="G273" s="8" t="str">
        <f t="shared" si="28"/>
        <v>Y</v>
      </c>
      <c r="H273" s="9" t="s">
        <v>86</v>
      </c>
      <c r="I273" s="9" t="s">
        <v>452</v>
      </c>
      <c r="J273" s="33" t="s">
        <v>26</v>
      </c>
      <c r="K273" s="10" t="s">
        <v>578</v>
      </c>
      <c r="L273" s="8" t="s">
        <v>19</v>
      </c>
      <c r="M273" s="13">
        <v>97006</v>
      </c>
      <c r="N273" s="13">
        <v>242</v>
      </c>
      <c r="O273" s="13">
        <v>2016</v>
      </c>
      <c r="HO273" s="8"/>
      <c r="HP273" s="8"/>
      <c r="IA273" s="8"/>
      <c r="IJ273" s="8"/>
      <c r="IK273" s="8"/>
      <c r="IL273" s="8"/>
      <c r="IM273" s="8"/>
      <c r="IN273" s="8"/>
      <c r="IO273" s="8"/>
      <c r="IP273" s="8"/>
      <c r="IQ273" s="8"/>
      <c r="IR273" s="8"/>
      <c r="IS273" s="8"/>
      <c r="IT273" s="8"/>
      <c r="IU273" s="8"/>
      <c r="IV273" s="8"/>
      <c r="IW273" s="8"/>
      <c r="IX273" s="8"/>
      <c r="IY273" s="8"/>
      <c r="IZ273" s="8"/>
    </row>
    <row r="274" spans="1:260" s="10" customFormat="1" ht="34.5" customHeight="1" x14ac:dyDescent="0.3">
      <c r="A274" s="19"/>
      <c r="B274" s="16">
        <f t="shared" si="29"/>
        <v>352</v>
      </c>
      <c r="C274" s="8" t="str">
        <f t="shared" si="24"/>
        <v>Y</v>
      </c>
      <c r="D274" s="8" t="str">
        <f t="shared" si="25"/>
        <v>Y</v>
      </c>
      <c r="E274" s="8" t="str">
        <f t="shared" si="26"/>
        <v>Y</v>
      </c>
      <c r="F274" s="8" t="str">
        <f t="shared" si="27"/>
        <v>Y</v>
      </c>
      <c r="G274" s="8" t="str">
        <f t="shared" si="28"/>
        <v>Y</v>
      </c>
      <c r="H274" s="9" t="s">
        <v>404</v>
      </c>
      <c r="I274" s="9" t="s">
        <v>405</v>
      </c>
      <c r="J274" s="33" t="s">
        <v>26</v>
      </c>
      <c r="K274" s="10" t="s">
        <v>578</v>
      </c>
      <c r="L274" s="8" t="s">
        <v>19</v>
      </c>
      <c r="M274" s="13">
        <v>97124</v>
      </c>
      <c r="N274" s="13">
        <v>352</v>
      </c>
      <c r="O274" s="13">
        <v>2016</v>
      </c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  <c r="AG274" s="31"/>
      <c r="AH274" s="31"/>
      <c r="AI274" s="31"/>
      <c r="AJ274" s="31"/>
      <c r="AK274" s="31"/>
      <c r="AL274" s="31"/>
      <c r="AM274" s="31"/>
      <c r="AN274" s="31"/>
      <c r="AO274" s="31"/>
      <c r="AP274" s="31"/>
      <c r="AQ274" s="31"/>
      <c r="AR274" s="31"/>
      <c r="AS274" s="31"/>
      <c r="AT274" s="31"/>
      <c r="AU274" s="31"/>
      <c r="AV274" s="31"/>
      <c r="AW274" s="31"/>
      <c r="AX274" s="31"/>
      <c r="AY274" s="31"/>
      <c r="AZ274" s="31"/>
      <c r="BA274" s="31"/>
      <c r="BB274" s="31"/>
      <c r="BC274" s="31"/>
      <c r="BD274" s="31"/>
      <c r="BE274" s="31"/>
      <c r="BF274" s="31"/>
      <c r="BG274" s="31"/>
      <c r="BH274" s="31"/>
      <c r="BI274" s="31"/>
      <c r="BJ274" s="31"/>
      <c r="BK274" s="31"/>
      <c r="BL274" s="31"/>
      <c r="BM274" s="31"/>
      <c r="BN274" s="31"/>
      <c r="BO274" s="31"/>
      <c r="BP274" s="31"/>
      <c r="BQ274" s="31"/>
      <c r="BR274" s="31"/>
      <c r="BS274" s="31"/>
      <c r="BT274" s="31"/>
      <c r="BU274" s="31"/>
      <c r="BV274" s="31"/>
      <c r="BW274" s="31"/>
      <c r="BX274" s="31"/>
      <c r="BY274" s="31"/>
      <c r="BZ274" s="31"/>
      <c r="CA274" s="31"/>
      <c r="CB274" s="31"/>
      <c r="CC274" s="31"/>
      <c r="CD274" s="31"/>
      <c r="CE274" s="31"/>
      <c r="CF274" s="31"/>
      <c r="CG274" s="31"/>
      <c r="CH274" s="31"/>
      <c r="CI274" s="31"/>
      <c r="CJ274" s="31"/>
      <c r="CK274" s="31"/>
      <c r="CL274" s="31"/>
      <c r="CM274" s="31"/>
      <c r="CN274" s="31"/>
      <c r="CO274" s="31"/>
      <c r="CP274" s="31"/>
      <c r="CQ274" s="31"/>
      <c r="CR274" s="31"/>
      <c r="CS274" s="31"/>
      <c r="CT274" s="31"/>
      <c r="CU274" s="31"/>
      <c r="CV274" s="31"/>
      <c r="CW274" s="31"/>
      <c r="CX274" s="31"/>
      <c r="CY274" s="31"/>
      <c r="CZ274" s="31"/>
      <c r="DA274" s="31"/>
      <c r="DB274" s="31"/>
      <c r="DC274" s="31"/>
      <c r="DD274" s="31"/>
      <c r="DE274" s="31"/>
      <c r="DF274" s="31"/>
      <c r="DG274" s="31"/>
      <c r="DH274" s="31"/>
      <c r="DI274" s="31"/>
      <c r="DJ274" s="31"/>
      <c r="DK274" s="31"/>
      <c r="DL274" s="31"/>
      <c r="DM274" s="31"/>
      <c r="DN274" s="31"/>
      <c r="DO274" s="31"/>
      <c r="DP274" s="31"/>
      <c r="DQ274" s="31"/>
      <c r="DR274" s="31"/>
      <c r="DS274" s="31"/>
      <c r="DT274" s="31"/>
      <c r="DU274" s="31"/>
      <c r="DV274" s="31"/>
      <c r="DW274" s="31"/>
      <c r="DX274" s="31"/>
      <c r="DY274" s="31"/>
      <c r="DZ274" s="31"/>
      <c r="EA274" s="31"/>
      <c r="EB274" s="31"/>
      <c r="EC274" s="31"/>
      <c r="ED274" s="31"/>
      <c r="EE274" s="31"/>
      <c r="EF274" s="31"/>
      <c r="EG274" s="31"/>
      <c r="EH274" s="31"/>
      <c r="EI274" s="31"/>
      <c r="EJ274" s="31"/>
      <c r="EK274" s="31"/>
      <c r="EL274" s="31"/>
      <c r="EM274" s="31"/>
      <c r="EN274" s="31"/>
      <c r="EO274" s="31"/>
      <c r="EP274" s="31"/>
      <c r="EQ274" s="31"/>
      <c r="ER274" s="31"/>
      <c r="ES274" s="31"/>
      <c r="ET274" s="31"/>
      <c r="EU274" s="31"/>
      <c r="EV274" s="31"/>
      <c r="EW274" s="31"/>
      <c r="EX274" s="31"/>
      <c r="EY274" s="31"/>
      <c r="EZ274" s="31"/>
      <c r="FA274" s="31"/>
      <c r="FB274" s="31"/>
      <c r="FC274" s="31"/>
      <c r="FD274" s="31"/>
      <c r="FE274" s="31"/>
      <c r="FF274" s="31"/>
      <c r="FG274" s="31"/>
      <c r="FH274" s="31"/>
      <c r="FI274" s="31"/>
      <c r="FJ274" s="31"/>
      <c r="FK274" s="31"/>
      <c r="FL274" s="31"/>
      <c r="FM274" s="31"/>
      <c r="FN274" s="31"/>
      <c r="FO274" s="31"/>
      <c r="FP274" s="31"/>
      <c r="FQ274" s="31"/>
      <c r="FR274" s="31"/>
      <c r="FS274" s="31"/>
      <c r="FT274" s="31"/>
      <c r="FU274" s="31"/>
      <c r="FV274" s="31"/>
      <c r="FW274" s="31"/>
      <c r="FX274" s="31"/>
      <c r="FY274" s="31"/>
      <c r="FZ274" s="31"/>
      <c r="GA274" s="31"/>
      <c r="GB274" s="31"/>
      <c r="GC274" s="31"/>
      <c r="GD274" s="31"/>
      <c r="GE274" s="31"/>
      <c r="GF274" s="31"/>
      <c r="GG274" s="31"/>
      <c r="GH274" s="31"/>
      <c r="GI274" s="31"/>
      <c r="GJ274" s="31"/>
      <c r="GK274" s="31"/>
      <c r="GL274" s="31"/>
      <c r="GM274" s="31"/>
      <c r="GN274" s="31"/>
      <c r="GO274" s="31"/>
      <c r="GP274" s="31"/>
      <c r="GQ274" s="31"/>
      <c r="GR274" s="31"/>
      <c r="GS274" s="31"/>
      <c r="GT274" s="31"/>
      <c r="GU274" s="31"/>
      <c r="GV274" s="31"/>
      <c r="GW274" s="31"/>
      <c r="GX274" s="31"/>
      <c r="GY274" s="31"/>
      <c r="GZ274" s="31"/>
      <c r="HA274" s="31"/>
      <c r="HB274" s="31"/>
      <c r="HC274" s="31"/>
      <c r="HD274" s="31"/>
      <c r="HE274" s="31"/>
      <c r="HF274" s="31"/>
      <c r="HG274" s="31"/>
      <c r="HH274" s="31"/>
      <c r="HI274" s="31"/>
      <c r="HJ274" s="31"/>
      <c r="HK274" s="31"/>
      <c r="HL274" s="31"/>
      <c r="HM274" s="31"/>
      <c r="HN274" s="29"/>
      <c r="HO274" s="31"/>
      <c r="HP274" s="31"/>
      <c r="HQ274" s="29"/>
      <c r="HR274" s="29"/>
      <c r="HS274" s="29"/>
      <c r="HT274" s="29"/>
      <c r="HU274" s="29"/>
      <c r="HV274" s="29"/>
      <c r="HW274" s="31"/>
      <c r="HX274" s="31"/>
      <c r="HY274" s="31"/>
      <c r="HZ274" s="31"/>
      <c r="IA274" s="31"/>
      <c r="IJ274" s="8"/>
      <c r="IK274" s="8"/>
      <c r="IL274" s="8"/>
      <c r="IM274" s="8"/>
      <c r="IN274" s="8"/>
      <c r="IO274" s="8"/>
      <c r="IP274" s="8"/>
      <c r="IQ274" s="8"/>
      <c r="IR274" s="8"/>
      <c r="IS274" s="8"/>
      <c r="IT274" s="8"/>
      <c r="IU274" s="8"/>
      <c r="IV274" s="8"/>
      <c r="IW274" s="8"/>
      <c r="IX274" s="8"/>
      <c r="IY274" s="8"/>
      <c r="IZ274" s="8"/>
    </row>
    <row r="275" spans="1:260" ht="34.5" customHeight="1" x14ac:dyDescent="0.3">
      <c r="B275" s="16">
        <f t="shared" si="29"/>
        <v>579</v>
      </c>
      <c r="C275" s="8" t="str">
        <f t="shared" si="24"/>
        <v>Y</v>
      </c>
      <c r="D275" s="8" t="str">
        <f t="shared" si="25"/>
        <v>Y</v>
      </c>
      <c r="E275" s="8" t="str">
        <f t="shared" si="26"/>
        <v>Y</v>
      </c>
      <c r="F275" s="8" t="str">
        <f t="shared" si="27"/>
        <v>Y</v>
      </c>
      <c r="G275" s="8" t="str">
        <f t="shared" si="28"/>
        <v>Y</v>
      </c>
      <c r="H275" s="9" t="s">
        <v>403</v>
      </c>
      <c r="I275" s="9" t="s">
        <v>260</v>
      </c>
      <c r="J275" s="33" t="s">
        <v>26</v>
      </c>
      <c r="K275" s="10" t="s">
        <v>578</v>
      </c>
      <c r="L275" s="8" t="s">
        <v>19</v>
      </c>
      <c r="M275" s="13">
        <v>97123</v>
      </c>
      <c r="N275" s="13">
        <v>579</v>
      </c>
      <c r="O275" s="13">
        <v>2016</v>
      </c>
      <c r="HM275" s="10"/>
      <c r="HO275" s="10"/>
      <c r="HW275" s="10"/>
      <c r="HX275" s="10"/>
      <c r="HY275" s="10"/>
      <c r="HZ275" s="10"/>
      <c r="ID275" s="10"/>
      <c r="IE275" s="10"/>
      <c r="IF275" s="10"/>
      <c r="IG275" s="10"/>
      <c r="IH275" s="10"/>
      <c r="II275" s="10"/>
    </row>
    <row r="276" spans="1:260" s="10" customFormat="1" ht="34.5" customHeight="1" x14ac:dyDescent="0.3">
      <c r="A276" s="8"/>
      <c r="B276" s="16">
        <f t="shared" si="29"/>
        <v>101</v>
      </c>
      <c r="C276" s="8" t="str">
        <f t="shared" si="24"/>
        <v>Y</v>
      </c>
      <c r="D276" s="8" t="str">
        <f t="shared" si="25"/>
        <v>Y</v>
      </c>
      <c r="E276" s="8" t="str">
        <f t="shared" si="26"/>
        <v>Y</v>
      </c>
      <c r="F276" s="8" t="str">
        <f t="shared" si="27"/>
        <v>Y</v>
      </c>
      <c r="G276" s="8" t="str">
        <f t="shared" si="28"/>
        <v>N</v>
      </c>
      <c r="H276" s="9" t="s">
        <v>132</v>
      </c>
      <c r="I276" s="9" t="s">
        <v>489</v>
      </c>
      <c r="J276" s="33" t="s">
        <v>28</v>
      </c>
      <c r="K276" s="10" t="s">
        <v>578</v>
      </c>
      <c r="L276" s="16" t="s">
        <v>19</v>
      </c>
      <c r="M276" s="13">
        <v>97140</v>
      </c>
      <c r="N276" s="13">
        <v>101</v>
      </c>
      <c r="O276" s="13">
        <v>2014</v>
      </c>
      <c r="HM276" s="8"/>
      <c r="HP276" s="8"/>
      <c r="HQ276" s="8"/>
      <c r="HR276" s="8"/>
      <c r="HS276" s="8"/>
      <c r="HT276" s="8"/>
      <c r="HU276" s="8"/>
      <c r="HV276" s="9"/>
      <c r="IA276" s="8"/>
      <c r="IB276" s="8"/>
      <c r="IC276" s="8"/>
      <c r="ID276" s="8"/>
      <c r="IE276" s="8"/>
      <c r="IF276" s="8"/>
      <c r="IG276" s="8"/>
      <c r="IH276" s="8"/>
      <c r="II276" s="8"/>
      <c r="IJ276" s="8"/>
      <c r="IK276" s="8"/>
      <c r="IL276" s="8"/>
      <c r="IM276" s="8"/>
      <c r="IN276" s="8"/>
      <c r="IO276" s="8"/>
      <c r="IP276" s="8"/>
      <c r="IQ276" s="8"/>
      <c r="IR276" s="8"/>
      <c r="IS276" s="8"/>
      <c r="IT276" s="8"/>
      <c r="IU276" s="8"/>
      <c r="IV276" s="8"/>
      <c r="IW276" s="8"/>
      <c r="IX276" s="8"/>
      <c r="IY276" s="8"/>
      <c r="IZ276" s="8"/>
    </row>
    <row r="277" spans="1:260" s="10" customFormat="1" ht="34.5" customHeight="1" x14ac:dyDescent="0.3">
      <c r="A277" s="26"/>
      <c r="B277" s="16">
        <f t="shared" si="29"/>
        <v>43</v>
      </c>
      <c r="C277" s="8" t="str">
        <f t="shared" si="24"/>
        <v>Y</v>
      </c>
      <c r="D277" s="8" t="str">
        <f t="shared" si="25"/>
        <v>N</v>
      </c>
      <c r="E277" s="8" t="str">
        <f t="shared" si="26"/>
        <v>N</v>
      </c>
      <c r="F277" s="8" t="str">
        <f t="shared" si="27"/>
        <v>N</v>
      </c>
      <c r="G277" s="8" t="str">
        <f t="shared" si="28"/>
        <v>N</v>
      </c>
      <c r="H277" s="26" t="s">
        <v>145</v>
      </c>
      <c r="I277" s="26" t="s">
        <v>146</v>
      </c>
      <c r="J277" s="39" t="s">
        <v>40</v>
      </c>
      <c r="K277" s="26" t="s">
        <v>578</v>
      </c>
      <c r="L277" s="26" t="s">
        <v>19</v>
      </c>
      <c r="M277" s="27" t="s">
        <v>14</v>
      </c>
      <c r="N277" s="28">
        <v>43</v>
      </c>
      <c r="O277" s="28">
        <v>2013</v>
      </c>
      <c r="HM277" s="8"/>
      <c r="HP277" s="8"/>
      <c r="HQ277" s="8"/>
      <c r="HR277" s="8"/>
      <c r="HS277" s="8"/>
      <c r="HT277" s="8"/>
      <c r="HU277" s="8"/>
      <c r="HW277" s="8"/>
    </row>
    <row r="278" spans="1:260" s="10" customFormat="1" ht="34.5" customHeight="1" x14ac:dyDescent="0.3">
      <c r="A278" s="8"/>
      <c r="B278" s="16">
        <f t="shared" si="29"/>
        <v>367</v>
      </c>
      <c r="C278" s="8" t="str">
        <f t="shared" si="24"/>
        <v>Y</v>
      </c>
      <c r="D278" s="8" t="str">
        <f t="shared" si="25"/>
        <v>Y</v>
      </c>
      <c r="E278" s="8" t="str">
        <f t="shared" si="26"/>
        <v>Y</v>
      </c>
      <c r="F278" s="8" t="str">
        <f t="shared" si="27"/>
        <v>Y</v>
      </c>
      <c r="G278" s="8" t="str">
        <f t="shared" si="28"/>
        <v>Y</v>
      </c>
      <c r="H278" s="9" t="s">
        <v>341</v>
      </c>
      <c r="I278" s="9" t="s">
        <v>342</v>
      </c>
      <c r="J278" s="33" t="s">
        <v>47</v>
      </c>
      <c r="K278" s="10" t="s">
        <v>578</v>
      </c>
      <c r="L278" s="8" t="s">
        <v>19</v>
      </c>
      <c r="M278" s="13">
        <v>97224</v>
      </c>
      <c r="N278" s="13">
        <v>367</v>
      </c>
      <c r="O278" s="13">
        <v>2014</v>
      </c>
      <c r="HN278" s="8"/>
      <c r="HP278" s="8"/>
      <c r="HQ278" s="8"/>
      <c r="HR278" s="8"/>
      <c r="HS278" s="8"/>
      <c r="HT278" s="8"/>
      <c r="HU278" s="8"/>
      <c r="HV278" s="8"/>
      <c r="HW278" s="8"/>
      <c r="HX278" s="8"/>
      <c r="HY278" s="8"/>
      <c r="HZ278" s="8"/>
      <c r="IJ278" s="8"/>
      <c r="IK278" s="8"/>
      <c r="IL278" s="8"/>
      <c r="IM278" s="8"/>
      <c r="IN278" s="8"/>
      <c r="IO278" s="8"/>
      <c r="IP278" s="8"/>
      <c r="IQ278" s="8"/>
      <c r="IR278" s="8"/>
      <c r="IS278" s="8"/>
      <c r="IT278" s="8"/>
      <c r="IU278" s="8"/>
      <c r="IV278" s="8"/>
      <c r="IW278" s="8"/>
      <c r="IX278" s="8"/>
      <c r="IY278" s="8"/>
      <c r="IZ278" s="8"/>
    </row>
    <row r="279" spans="1:260" ht="34.5" customHeight="1" x14ac:dyDescent="0.3"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  <c r="DH279" s="10"/>
      <c r="DI279" s="10"/>
      <c r="DJ279" s="10"/>
      <c r="DK279" s="10"/>
      <c r="DL279" s="10"/>
      <c r="DM279" s="10"/>
      <c r="DN279" s="10"/>
      <c r="DO279" s="10"/>
      <c r="DP279" s="10"/>
      <c r="DQ279" s="10"/>
      <c r="DR279" s="10"/>
      <c r="DS279" s="10"/>
      <c r="DT279" s="10"/>
      <c r="DU279" s="10"/>
      <c r="DV279" s="10"/>
      <c r="DW279" s="10"/>
      <c r="DX279" s="10"/>
      <c r="DY279" s="10"/>
      <c r="DZ279" s="10"/>
      <c r="EA279" s="10"/>
      <c r="EB279" s="10"/>
      <c r="EC279" s="10"/>
      <c r="ED279" s="10"/>
      <c r="EE279" s="10"/>
      <c r="EF279" s="10"/>
      <c r="EG279" s="10"/>
      <c r="EH279" s="10"/>
      <c r="EI279" s="10"/>
      <c r="EJ279" s="10"/>
      <c r="EK279" s="10"/>
      <c r="EL279" s="10"/>
      <c r="EM279" s="10"/>
      <c r="EN279" s="10"/>
      <c r="EO279" s="10"/>
      <c r="EP279" s="10"/>
      <c r="EQ279" s="10"/>
      <c r="ER279" s="10"/>
      <c r="ES279" s="10"/>
      <c r="ET279" s="10"/>
      <c r="EU279" s="10"/>
      <c r="EV279" s="10"/>
      <c r="EW279" s="10"/>
      <c r="EX279" s="10"/>
      <c r="EY279" s="10"/>
      <c r="EZ279" s="10"/>
      <c r="FA279" s="10"/>
      <c r="FB279" s="10"/>
      <c r="FC279" s="10"/>
      <c r="FD279" s="10"/>
      <c r="FE279" s="10"/>
      <c r="FF279" s="10"/>
      <c r="FG279" s="10"/>
      <c r="FH279" s="10"/>
      <c r="FI279" s="10"/>
      <c r="FJ279" s="10"/>
      <c r="FK279" s="10"/>
      <c r="FL279" s="10"/>
      <c r="FM279" s="10"/>
      <c r="FN279" s="10"/>
      <c r="FO279" s="10"/>
      <c r="FP279" s="10"/>
      <c r="FQ279" s="10"/>
      <c r="FR279" s="10"/>
      <c r="FS279" s="10"/>
      <c r="FT279" s="10"/>
      <c r="FU279" s="10"/>
      <c r="FV279" s="10"/>
      <c r="FW279" s="10"/>
      <c r="FX279" s="10"/>
      <c r="FY279" s="10"/>
      <c r="FZ279" s="10"/>
      <c r="GA279" s="10"/>
      <c r="GB279" s="10"/>
      <c r="GC279" s="10"/>
      <c r="GD279" s="10"/>
      <c r="GE279" s="10"/>
      <c r="GF279" s="10"/>
      <c r="GG279" s="10"/>
      <c r="GH279" s="10"/>
      <c r="GI279" s="10"/>
      <c r="GJ279" s="10"/>
      <c r="GK279" s="10"/>
      <c r="GL279" s="10"/>
      <c r="GM279" s="10"/>
      <c r="GN279" s="10"/>
      <c r="GO279" s="10"/>
      <c r="GP279" s="10"/>
      <c r="GQ279" s="10"/>
      <c r="GR279" s="10"/>
      <c r="GS279" s="10"/>
      <c r="GT279" s="10"/>
      <c r="GU279" s="10"/>
      <c r="GV279" s="10"/>
      <c r="GW279" s="10"/>
      <c r="GX279" s="10"/>
      <c r="GY279" s="10"/>
      <c r="GZ279" s="10"/>
      <c r="HA279" s="10"/>
      <c r="HB279" s="10"/>
      <c r="HC279" s="10"/>
      <c r="HD279" s="10"/>
      <c r="HE279" s="10"/>
      <c r="HF279" s="10"/>
      <c r="HG279" s="10"/>
      <c r="HH279" s="10"/>
      <c r="HI279" s="10"/>
      <c r="HJ279" s="10"/>
      <c r="HK279" s="10"/>
      <c r="HL279" s="10"/>
      <c r="HM279" s="10"/>
      <c r="HN279" s="10"/>
    </row>
  </sheetData>
  <sortState ref="A2:IZ283">
    <sortCondition ref="K2:K283"/>
  </sortState>
  <phoneticPr fontId="3" type="noConversion"/>
  <hyperlinks>
    <hyperlink ref="H174" r:id="rId1" display="41@Tillamook"/>
    <hyperlink ref="H208" r:id="rId2" display="41@Tillamook"/>
  </hyperlinks>
  <printOptions horizontalCentered="1" verticalCentered="1" gridLines="1"/>
  <pageMargins left="0.109722222222222" right="0.109722222222222" top="0.27986111111111101" bottom="0.25972222222222202" header="0.51180555555555596" footer="0.51180555555555596"/>
  <pageSetup scale="40" firstPageNumber="0" fitToHeight="26" orientation="landscape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I21" sqref="I21"/>
    </sheetView>
  </sheetViews>
  <sheetFormatPr defaultRowHeight="12.75" x14ac:dyDescent="0.2"/>
  <cols>
    <col min="1" max="1" width="20.42578125" customWidth="1"/>
    <col min="2" max="7" width="14.28515625" customWidth="1"/>
    <col min="8" max="8" width="13" customWidth="1"/>
    <col min="9" max="9" width="16.7109375" customWidth="1"/>
    <col min="10" max="10" width="15.85546875" bestFit="1" customWidth="1"/>
    <col min="11" max="11" width="16.7109375" customWidth="1"/>
    <col min="12" max="12" width="15.85546875" bestFit="1" customWidth="1"/>
    <col min="13" max="13" width="16.7109375" customWidth="1"/>
    <col min="14" max="14" width="21.140625" bestFit="1" customWidth="1"/>
    <col min="15" max="15" width="22.140625" customWidth="1"/>
  </cols>
  <sheetData>
    <row r="1" spans="1:7" x14ac:dyDescent="0.2">
      <c r="A1" s="1" t="s">
        <v>316</v>
      </c>
      <c r="B1" t="s">
        <v>100</v>
      </c>
    </row>
    <row r="2" spans="1:7" x14ac:dyDescent="0.2">
      <c r="A2" s="1" t="s">
        <v>102</v>
      </c>
      <c r="B2" t="s">
        <v>100</v>
      </c>
    </row>
    <row r="3" spans="1:7" x14ac:dyDescent="0.2">
      <c r="A3" s="1" t="s">
        <v>317</v>
      </c>
      <c r="B3" t="s">
        <v>100</v>
      </c>
    </row>
    <row r="4" spans="1:7" x14ac:dyDescent="0.2">
      <c r="A4" s="1" t="s">
        <v>318</v>
      </c>
      <c r="B4" t="s">
        <v>100</v>
      </c>
    </row>
    <row r="5" spans="1:7" x14ac:dyDescent="0.2">
      <c r="A5" s="1" t="s">
        <v>319</v>
      </c>
      <c r="B5" t="s">
        <v>100</v>
      </c>
    </row>
    <row r="7" spans="1:7" x14ac:dyDescent="0.2">
      <c r="B7" s="1" t="s">
        <v>573</v>
      </c>
    </row>
    <row r="8" spans="1:7" x14ac:dyDescent="0.2">
      <c r="A8" s="1" t="s">
        <v>312</v>
      </c>
      <c r="B8" s="2">
        <v>2012</v>
      </c>
      <c r="C8" s="2">
        <v>2013</v>
      </c>
      <c r="D8" s="2">
        <v>2014</v>
      </c>
      <c r="E8" s="2">
        <v>2015</v>
      </c>
      <c r="F8" s="2">
        <v>2016</v>
      </c>
      <c r="G8" s="2" t="s">
        <v>79</v>
      </c>
    </row>
    <row r="9" spans="1:7" x14ac:dyDescent="0.2">
      <c r="A9" s="47" t="s">
        <v>91</v>
      </c>
      <c r="B9" s="2"/>
      <c r="C9" s="2"/>
      <c r="D9" s="2"/>
      <c r="E9" s="2"/>
      <c r="F9" s="2"/>
      <c r="G9" s="2"/>
    </row>
    <row r="10" spans="1:7" x14ac:dyDescent="0.2">
      <c r="A10" s="50" t="s">
        <v>446</v>
      </c>
      <c r="B10" s="2">
        <v>1</v>
      </c>
      <c r="C10" s="2">
        <v>10</v>
      </c>
      <c r="D10" s="2">
        <v>2</v>
      </c>
      <c r="E10" s="2">
        <v>8</v>
      </c>
      <c r="F10" s="2">
        <v>2</v>
      </c>
      <c r="G10" s="2">
        <v>23</v>
      </c>
    </row>
    <row r="11" spans="1:7" x14ac:dyDescent="0.2">
      <c r="A11" s="50" t="s">
        <v>574</v>
      </c>
      <c r="B11" s="2">
        <v>18</v>
      </c>
      <c r="C11" s="2">
        <v>1563</v>
      </c>
      <c r="D11" s="2">
        <v>218</v>
      </c>
      <c r="E11" s="2">
        <v>1211</v>
      </c>
      <c r="F11" s="2">
        <v>767</v>
      </c>
      <c r="G11" s="2">
        <v>3777</v>
      </c>
    </row>
    <row r="12" spans="1:7" x14ac:dyDescent="0.2">
      <c r="A12" s="47" t="s">
        <v>32</v>
      </c>
      <c r="B12" s="2"/>
      <c r="C12" s="2"/>
      <c r="D12" s="2"/>
      <c r="E12" s="2"/>
      <c r="F12" s="2"/>
      <c r="G12" s="2"/>
    </row>
    <row r="13" spans="1:7" x14ac:dyDescent="0.2">
      <c r="A13" s="50" t="s">
        <v>446</v>
      </c>
      <c r="B13" s="2"/>
      <c r="C13" s="2">
        <v>3</v>
      </c>
      <c r="D13" s="2">
        <v>3</v>
      </c>
      <c r="E13" s="2">
        <v>3</v>
      </c>
      <c r="F13" s="2">
        <v>2</v>
      </c>
      <c r="G13" s="2">
        <v>11</v>
      </c>
    </row>
    <row r="14" spans="1:7" x14ac:dyDescent="0.2">
      <c r="A14" s="50" t="s">
        <v>574</v>
      </c>
      <c r="B14" s="2"/>
      <c r="C14" s="2">
        <v>556</v>
      </c>
      <c r="D14" s="2">
        <v>381</v>
      </c>
      <c r="E14" s="2">
        <v>240</v>
      </c>
      <c r="F14" s="2">
        <v>576</v>
      </c>
      <c r="G14" s="2">
        <v>1753</v>
      </c>
    </row>
    <row r="15" spans="1:7" x14ac:dyDescent="0.2">
      <c r="A15" s="47" t="s">
        <v>577</v>
      </c>
      <c r="B15" s="2"/>
      <c r="C15" s="2"/>
      <c r="D15" s="2"/>
      <c r="E15" s="2"/>
      <c r="F15" s="2"/>
      <c r="G15" s="2"/>
    </row>
    <row r="16" spans="1:7" x14ac:dyDescent="0.2">
      <c r="A16" s="50" t="s">
        <v>446</v>
      </c>
      <c r="B16" s="2">
        <v>13</v>
      </c>
      <c r="C16" s="2">
        <v>40</v>
      </c>
      <c r="D16" s="2">
        <v>49</v>
      </c>
      <c r="E16" s="2">
        <v>49</v>
      </c>
      <c r="F16" s="2">
        <v>35</v>
      </c>
      <c r="G16" s="2">
        <v>186</v>
      </c>
    </row>
    <row r="17" spans="1:7" x14ac:dyDescent="0.2">
      <c r="A17" s="50" t="s">
        <v>574</v>
      </c>
      <c r="B17" s="2">
        <v>937</v>
      </c>
      <c r="C17" s="2">
        <v>3026</v>
      </c>
      <c r="D17" s="2">
        <v>3995</v>
      </c>
      <c r="E17" s="2">
        <v>6163</v>
      </c>
      <c r="F17" s="2">
        <v>4406</v>
      </c>
      <c r="G17" s="2">
        <v>18527</v>
      </c>
    </row>
    <row r="18" spans="1:7" x14ac:dyDescent="0.2">
      <c r="A18" s="47" t="s">
        <v>578</v>
      </c>
      <c r="B18" s="2"/>
      <c r="C18" s="2"/>
      <c r="D18" s="2"/>
      <c r="E18" s="2"/>
      <c r="F18" s="2"/>
      <c r="G18" s="2"/>
    </row>
    <row r="19" spans="1:7" x14ac:dyDescent="0.2">
      <c r="A19" s="50" t="s">
        <v>446</v>
      </c>
      <c r="B19" s="2"/>
      <c r="C19" s="2">
        <v>7</v>
      </c>
      <c r="D19" s="2">
        <v>12</v>
      </c>
      <c r="E19" s="2">
        <v>11</v>
      </c>
      <c r="F19" s="2">
        <v>11</v>
      </c>
      <c r="G19" s="2">
        <v>41</v>
      </c>
    </row>
    <row r="20" spans="1:7" x14ac:dyDescent="0.2">
      <c r="A20" s="50" t="s">
        <v>574</v>
      </c>
      <c r="B20" s="2"/>
      <c r="C20" s="2">
        <v>866</v>
      </c>
      <c r="D20" s="2">
        <v>2035</v>
      </c>
      <c r="E20" s="2">
        <v>917</v>
      </c>
      <c r="F20" s="2">
        <v>3572</v>
      </c>
      <c r="G20" s="2">
        <v>7390</v>
      </c>
    </row>
    <row r="21" spans="1:7" x14ac:dyDescent="0.2">
      <c r="A21" s="47" t="s">
        <v>576</v>
      </c>
      <c r="B21" s="2">
        <v>14</v>
      </c>
      <c r="C21" s="2">
        <v>60</v>
      </c>
      <c r="D21" s="2">
        <v>66</v>
      </c>
      <c r="E21" s="2">
        <v>71</v>
      </c>
      <c r="F21" s="2">
        <v>50</v>
      </c>
      <c r="G21" s="2">
        <v>261</v>
      </c>
    </row>
    <row r="22" spans="1:7" x14ac:dyDescent="0.2">
      <c r="A22" s="47" t="s">
        <v>575</v>
      </c>
      <c r="B22" s="2">
        <v>955</v>
      </c>
      <c r="C22" s="2">
        <v>6011</v>
      </c>
      <c r="D22" s="2">
        <v>6629</v>
      </c>
      <c r="E22" s="2">
        <v>8531</v>
      </c>
      <c r="F22" s="2">
        <v>9321</v>
      </c>
      <c r="G22" s="2">
        <v>31447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H22" sqref="H22"/>
    </sheetView>
  </sheetViews>
  <sheetFormatPr defaultRowHeight="12.75" x14ac:dyDescent="0.2"/>
  <cols>
    <col min="1" max="1" width="20.42578125" customWidth="1"/>
    <col min="2" max="8" width="12.42578125" customWidth="1"/>
    <col min="9" max="9" width="15.140625" customWidth="1"/>
    <col min="10" max="10" width="11.140625" customWidth="1"/>
    <col min="11" max="11" width="15.140625" customWidth="1"/>
    <col min="12" max="12" width="11.140625" customWidth="1"/>
    <col min="13" max="13" width="15.140625" customWidth="1"/>
    <col min="14" max="14" width="16.42578125" customWidth="1"/>
    <col min="15" max="15" width="20.42578125" customWidth="1"/>
  </cols>
  <sheetData>
    <row r="1" spans="1:7" x14ac:dyDescent="0.2">
      <c r="A1" s="1" t="s">
        <v>31</v>
      </c>
      <c r="B1" t="s">
        <v>100</v>
      </c>
    </row>
    <row r="2" spans="1:7" x14ac:dyDescent="0.2">
      <c r="A2" s="1" t="s">
        <v>10</v>
      </c>
      <c r="B2" t="s">
        <v>100</v>
      </c>
    </row>
    <row r="4" spans="1:7" x14ac:dyDescent="0.2">
      <c r="B4" s="1" t="s">
        <v>573</v>
      </c>
    </row>
    <row r="5" spans="1:7" x14ac:dyDescent="0.2">
      <c r="A5" s="1" t="s">
        <v>312</v>
      </c>
      <c r="B5" s="2">
        <v>2012</v>
      </c>
      <c r="C5" s="2">
        <v>2013</v>
      </c>
      <c r="D5" s="2">
        <v>2014</v>
      </c>
      <c r="E5" s="2">
        <v>2015</v>
      </c>
      <c r="F5" s="2">
        <v>2016</v>
      </c>
      <c r="G5" s="2" t="s">
        <v>79</v>
      </c>
    </row>
    <row r="6" spans="1:7" x14ac:dyDescent="0.2">
      <c r="A6" s="47" t="s">
        <v>32</v>
      </c>
      <c r="B6" s="51"/>
      <c r="C6" s="51"/>
      <c r="D6" s="51"/>
      <c r="E6" s="51"/>
      <c r="F6" s="51"/>
      <c r="G6" s="51"/>
    </row>
    <row r="7" spans="1:7" x14ac:dyDescent="0.2">
      <c r="A7" s="50" t="s">
        <v>446</v>
      </c>
      <c r="B7" s="2"/>
      <c r="C7" s="2">
        <v>3</v>
      </c>
      <c r="D7" s="2">
        <v>3</v>
      </c>
      <c r="E7" s="2">
        <v>3</v>
      </c>
      <c r="F7" s="2">
        <v>2</v>
      </c>
      <c r="G7" s="2">
        <v>11</v>
      </c>
    </row>
    <row r="8" spans="1:7" x14ac:dyDescent="0.2">
      <c r="A8" s="50" t="s">
        <v>574</v>
      </c>
      <c r="B8" s="2"/>
      <c r="C8" s="2">
        <v>556</v>
      </c>
      <c r="D8" s="2">
        <v>381</v>
      </c>
      <c r="E8" s="2">
        <v>240</v>
      </c>
      <c r="F8" s="2">
        <v>576</v>
      </c>
      <c r="G8" s="2">
        <v>1753</v>
      </c>
    </row>
    <row r="9" spans="1:7" x14ac:dyDescent="0.2">
      <c r="A9" s="47" t="s">
        <v>91</v>
      </c>
      <c r="B9" s="2"/>
      <c r="C9" s="2"/>
      <c r="D9" s="2"/>
      <c r="E9" s="2"/>
      <c r="F9" s="2"/>
      <c r="G9" s="2"/>
    </row>
    <row r="10" spans="1:7" x14ac:dyDescent="0.2">
      <c r="A10" s="50" t="s">
        <v>446</v>
      </c>
      <c r="B10" s="2">
        <v>1</v>
      </c>
      <c r="C10" s="2">
        <v>10</v>
      </c>
      <c r="D10" s="2">
        <v>2</v>
      </c>
      <c r="E10" s="2">
        <v>8</v>
      </c>
      <c r="F10" s="2">
        <v>2</v>
      </c>
      <c r="G10" s="2">
        <v>23</v>
      </c>
    </row>
    <row r="11" spans="1:7" x14ac:dyDescent="0.2">
      <c r="A11" s="50" t="s">
        <v>574</v>
      </c>
      <c r="B11" s="2">
        <v>18</v>
      </c>
      <c r="C11" s="2">
        <v>1563</v>
      </c>
      <c r="D11" s="2">
        <v>218</v>
      </c>
      <c r="E11" s="2">
        <v>1211</v>
      </c>
      <c r="F11" s="2">
        <v>767</v>
      </c>
      <c r="G11" s="2">
        <v>3777</v>
      </c>
    </row>
    <row r="12" spans="1:7" x14ac:dyDescent="0.2">
      <c r="A12" s="47" t="s">
        <v>577</v>
      </c>
      <c r="B12" s="2"/>
      <c r="C12" s="2"/>
      <c r="D12" s="2"/>
      <c r="E12" s="2"/>
      <c r="F12" s="2"/>
      <c r="G12" s="2"/>
    </row>
    <row r="13" spans="1:7" x14ac:dyDescent="0.2">
      <c r="A13" s="50" t="s">
        <v>446</v>
      </c>
      <c r="B13" s="2">
        <v>13</v>
      </c>
      <c r="C13" s="2">
        <v>40</v>
      </c>
      <c r="D13" s="2">
        <v>49</v>
      </c>
      <c r="E13" s="2">
        <v>49</v>
      </c>
      <c r="F13" s="2">
        <v>35</v>
      </c>
      <c r="G13" s="2">
        <v>186</v>
      </c>
    </row>
    <row r="14" spans="1:7" x14ac:dyDescent="0.2">
      <c r="A14" s="50" t="s">
        <v>574</v>
      </c>
      <c r="B14" s="2">
        <v>937</v>
      </c>
      <c r="C14" s="2">
        <v>3026</v>
      </c>
      <c r="D14" s="2">
        <v>3995</v>
      </c>
      <c r="E14" s="2">
        <v>6163</v>
      </c>
      <c r="F14" s="2">
        <v>4406</v>
      </c>
      <c r="G14" s="2">
        <v>18527</v>
      </c>
    </row>
    <row r="15" spans="1:7" x14ac:dyDescent="0.2">
      <c r="A15" s="47" t="s">
        <v>578</v>
      </c>
      <c r="B15" s="2"/>
      <c r="C15" s="2"/>
      <c r="D15" s="2"/>
      <c r="E15" s="2"/>
      <c r="F15" s="2"/>
      <c r="G15" s="2"/>
    </row>
    <row r="16" spans="1:7" x14ac:dyDescent="0.2">
      <c r="A16" s="50" t="s">
        <v>446</v>
      </c>
      <c r="B16" s="2"/>
      <c r="C16" s="2">
        <v>7</v>
      </c>
      <c r="D16" s="2">
        <v>12</v>
      </c>
      <c r="E16" s="2">
        <v>11</v>
      </c>
      <c r="F16" s="2">
        <v>11</v>
      </c>
      <c r="G16" s="2">
        <v>41</v>
      </c>
    </row>
    <row r="17" spans="1:7" x14ac:dyDescent="0.2">
      <c r="A17" s="50" t="s">
        <v>574</v>
      </c>
      <c r="B17" s="2"/>
      <c r="C17" s="2">
        <v>866</v>
      </c>
      <c r="D17" s="2">
        <v>2035</v>
      </c>
      <c r="E17" s="2">
        <v>917</v>
      </c>
      <c r="F17" s="2">
        <v>3572</v>
      </c>
      <c r="G17" s="2">
        <v>7390</v>
      </c>
    </row>
    <row r="18" spans="1:7" x14ac:dyDescent="0.2">
      <c r="A18" s="47" t="s">
        <v>576</v>
      </c>
      <c r="B18" s="2">
        <v>14</v>
      </c>
      <c r="C18" s="2">
        <v>60</v>
      </c>
      <c r="D18" s="2">
        <v>66</v>
      </c>
      <c r="E18" s="2">
        <v>71</v>
      </c>
      <c r="F18" s="2">
        <v>50</v>
      </c>
      <c r="G18" s="2">
        <v>261</v>
      </c>
    </row>
    <row r="19" spans="1:7" x14ac:dyDescent="0.2">
      <c r="A19" s="47" t="s">
        <v>575</v>
      </c>
      <c r="B19" s="2">
        <v>955</v>
      </c>
      <c r="C19" s="2">
        <v>6011</v>
      </c>
      <c r="D19" s="2">
        <v>6629</v>
      </c>
      <c r="E19" s="2">
        <v>8531</v>
      </c>
      <c r="F19" s="2">
        <v>9321</v>
      </c>
      <c r="G19" s="2">
        <v>31447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Apartments</vt:lpstr>
      <vt:lpstr>Size Filter</vt:lpstr>
      <vt:lpstr>ZIP-City Filter</vt:lpstr>
      <vt:lpstr>Apartments!Print_Titles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Quyen</dc:creator>
  <cp:lastModifiedBy>Steve Morris</cp:lastModifiedBy>
  <cp:revision>0</cp:revision>
  <cp:lastPrinted>2014-08-14T19:05:56Z</cp:lastPrinted>
  <dcterms:created xsi:type="dcterms:W3CDTF">2006-03-13T23:09:06Z</dcterms:created>
  <dcterms:modified xsi:type="dcterms:W3CDTF">2014-08-20T22:20:34Z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EmailSubject">
    <vt:lpwstr>cocl call</vt:lpwstr>
  </property>
  <property fmtid="{D5CDD505-2E9C-101B-9397-08002B2CF9AE}" pid="3" name="_AuthorEmail">
    <vt:lpwstr>steveemorris@gmail.com</vt:lpwstr>
  </property>
  <property fmtid="{D5CDD505-2E9C-101B-9397-08002B2CF9AE}" pid="4" name="_AuthorEmailDisplayName">
    <vt:lpwstr>Steve Morris</vt:lpwstr>
  </property>
  <property fmtid="{D5CDD505-2E9C-101B-9397-08002B2CF9AE}" pid="5" name="_PreviousAdHocReviewCycleID">
    <vt:i4>-744237880</vt:i4>
  </property>
  <property fmtid="{D5CDD505-2E9C-101B-9397-08002B2CF9AE}" pid="6" name="_AdHocReviewCycleID">
    <vt:i4>433335602</vt:i4>
  </property>
  <property fmtid="{D5CDD505-2E9C-101B-9397-08002B2CF9AE}" pid="7" name="_ReviewingToolsShownOnce">
    <vt:lpwstr/>
  </property>
</Properties>
</file>